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9210" activeTab="0"/>
  </bookViews>
  <sheets>
    <sheet name="HOMBRE CANOA A" sheetId="1" r:id="rId1"/>
    <sheet name=" MUJER KAYAK A" sheetId="2" r:id="rId2"/>
    <sheet name=" HOMBRE KAYAK A" sheetId="3" r:id="rId3"/>
  </sheets>
  <definedNames>
    <definedName name="_xlnm.Print_Area" localSheetId="2">' HOMBRE KAYAK A'!$A$1:$O$85</definedName>
    <definedName name="_xlnm.Print_Area" localSheetId="1">' MUJER KAYAK A'!$A$1:$O$49</definedName>
    <definedName name="_xlnm.Print_Area" localSheetId="0">'HOMBRE CANOA A'!$A$1:$O$43</definedName>
  </definedNames>
  <calcPr fullCalcOnLoad="1"/>
</workbook>
</file>

<file path=xl/sharedStrings.xml><?xml version="1.0" encoding="utf-8"?>
<sst xmlns="http://schemas.openxmlformats.org/spreadsheetml/2006/main" count="689" uniqueCount="342">
  <si>
    <t>RANKING ACCESO PNTD 2012 HOMBRE CANOA CADETE A</t>
  </si>
  <si>
    <t>C.E.I. 2000</t>
  </si>
  <si>
    <t>COPA 1000</t>
  </si>
  <si>
    <t>Concentración Nacional Cadete</t>
  </si>
  <si>
    <t>AUTONOMIA</t>
  </si>
  <si>
    <t>CLUB</t>
  </si>
  <si>
    <t>NOMBRE</t>
  </si>
  <si>
    <t>Puntos (x 1,0)</t>
  </si>
  <si>
    <t>Test 500 (x 0,4)</t>
  </si>
  <si>
    <t>Test 200 (x 0,6)</t>
  </si>
  <si>
    <t>Total  (x 1,0)</t>
  </si>
  <si>
    <t>Puntos (x1,0)</t>
  </si>
  <si>
    <t>Total</t>
  </si>
  <si>
    <t>Rank.</t>
  </si>
  <si>
    <t>GALICIA</t>
  </si>
  <si>
    <t>NAUTICO FIRRETE</t>
  </si>
  <si>
    <t>FRANCISCO JAVIER PIÑEIRO LOPEZ</t>
  </si>
  <si>
    <t>1º</t>
  </si>
  <si>
    <t>BALEARES</t>
  </si>
  <si>
    <t>REAL CLUB NAUTICO PORT DE POLLENÇA</t>
  </si>
  <si>
    <t>ROGELIO FIGUEIRAS BORDOY</t>
  </si>
  <si>
    <t>2º</t>
  </si>
  <si>
    <t>MADRID</t>
  </si>
  <si>
    <t>ESCUELA PIRAGÜISMO ARANJUEZ</t>
  </si>
  <si>
    <t>ANGEL ESTEBAN ORTEGA</t>
  </si>
  <si>
    <t>3º</t>
  </si>
  <si>
    <t>ANDALUCIA</t>
  </si>
  <si>
    <t>NAUTICO DE SEVILLA</t>
  </si>
  <si>
    <t>MANUEL FERNANDEZ RODRIGUEZ</t>
  </si>
  <si>
    <t>4º</t>
  </si>
  <si>
    <t>PIRAGÜISMO RIANXO CONSERVERA RIANXO S.A.</t>
  </si>
  <si>
    <t>LORENZO RODRIGUEZ GONZALEZ</t>
  </si>
  <si>
    <t>5º</t>
  </si>
  <si>
    <t>ANTONI SEGURA</t>
  </si>
  <si>
    <t>6º</t>
  </si>
  <si>
    <t>GONZALO TUDELA BUSTAMANTE</t>
  </si>
  <si>
    <t>7º</t>
  </si>
  <si>
    <t>ACTIVIDADES NAUTICAS ESLORA</t>
  </si>
  <si>
    <t>ALEJANDRO JEREZ MUÑOZ</t>
  </si>
  <si>
    <t>8º</t>
  </si>
  <si>
    <t>ANTONIO SERRANO BARBA</t>
  </si>
  <si>
    <t>9º</t>
  </si>
  <si>
    <t>PIRAGÜISMO VEDUCIDO-PONTILLÓN</t>
  </si>
  <si>
    <t>DAMIAN GONZALEZ QUINTANS</t>
  </si>
  <si>
    <t>10º</t>
  </si>
  <si>
    <t>NAUTICO PONTECESURES</t>
  </si>
  <si>
    <t>ADRIAN CASTIÑEIRAS TROANS</t>
  </si>
  <si>
    <t>11º</t>
  </si>
  <si>
    <t>R.C.N. PALMA - O.S. LA CAIXA</t>
  </si>
  <si>
    <t>JOSEP SUAREZ ESTEVE</t>
  </si>
  <si>
    <t>12º</t>
  </si>
  <si>
    <t>S.D. DEL CIRCULO MERCANTIL E INDUSTRIAL DE SEVILLA</t>
  </si>
  <si>
    <t>JAIME MARTINEZ GARCIA</t>
  </si>
  <si>
    <t>13º</t>
  </si>
  <si>
    <t>MIGUEL MONSERRAT CLAVERIA</t>
  </si>
  <si>
    <t>14º</t>
  </si>
  <si>
    <t>EUSKADI</t>
  </si>
  <si>
    <t>DONOSTIA KAYAK K.E.</t>
  </si>
  <si>
    <t>EKAITZ CABALLERO PEREIRA</t>
  </si>
  <si>
    <t>15º</t>
  </si>
  <si>
    <t>PIRAGÜISMO POIO CONSERVAS PESCAMAR</t>
  </si>
  <si>
    <t>SERGIO VALLEJO ESPERON</t>
  </si>
  <si>
    <t>16º</t>
  </si>
  <si>
    <t>DANIEL DURAN ESCANEO</t>
  </si>
  <si>
    <t>17º</t>
  </si>
  <si>
    <t>ESCUELA DE PIRAGÜISMO CIUDAD DE PONTEVEDRA</t>
  </si>
  <si>
    <t>ALEXANDRE FERNANDEZ PEON</t>
  </si>
  <si>
    <t>18º</t>
  </si>
  <si>
    <t>IMANOL MARTINEZ GONZALEZ</t>
  </si>
  <si>
    <t>19º</t>
  </si>
  <si>
    <t>MURCIA</t>
  </si>
  <si>
    <t>ASOC. DEP. PINATARENSE-GRUPO CALICHE</t>
  </si>
  <si>
    <t>PEDRO PARDO OLMOS</t>
  </si>
  <si>
    <t>20º</t>
  </si>
  <si>
    <t>IVAN FERRO HERBON</t>
  </si>
  <si>
    <t>21º</t>
  </si>
  <si>
    <t>FABIAN DOMINGUEZ ABUIN</t>
  </si>
  <si>
    <t>22º</t>
  </si>
  <si>
    <t>CARLOS CASTAÑO HERNANDEZ</t>
  </si>
  <si>
    <t>23º</t>
  </si>
  <si>
    <t>IGNACIO SALVATIERRA ABREU</t>
  </si>
  <si>
    <t>24º</t>
  </si>
  <si>
    <t>BREOGAN DO GROVE</t>
  </si>
  <si>
    <t>BORJA MEIS BRAVO</t>
  </si>
  <si>
    <t>25º</t>
  </si>
  <si>
    <t>JOSE ANTONIO VIDAL SEGOVIA</t>
  </si>
  <si>
    <t>26º</t>
  </si>
  <si>
    <t>RAUL MADRID SANCHEZ</t>
  </si>
  <si>
    <t>27º</t>
  </si>
  <si>
    <t>CARLOS HERRADA PEREZ</t>
  </si>
  <si>
    <t>28º</t>
  </si>
  <si>
    <t>DIEGO NAVEIRO PARADA</t>
  </si>
  <si>
    <t>29º</t>
  </si>
  <si>
    <t>AS TORRES-ROMERIA VIKINGA DE CATOIRA</t>
  </si>
  <si>
    <t>ESTEFAN LOPEZ MARQUEZ</t>
  </si>
  <si>
    <t>30º</t>
  </si>
  <si>
    <t>FELIPE MANUEL DE BENITO SÁNCHEZ</t>
  </si>
  <si>
    <t>31º</t>
  </si>
  <si>
    <t>ESCUELA PIRAGÜISMO CIUDAD DE PONTEVEDRA</t>
  </si>
  <si>
    <t>BORJA CARRO CARMUGA</t>
  </si>
  <si>
    <t>32º</t>
  </si>
  <si>
    <t>PIRAGÜISMO ILLA DE AROUSA</t>
  </si>
  <si>
    <t>SERGIO RODRIGUEZ PATON</t>
  </si>
  <si>
    <t>33º</t>
  </si>
  <si>
    <t>ELOY PEREZ TABOADA</t>
  </si>
  <si>
    <t>34º</t>
  </si>
  <si>
    <t>JUAN MANZANARES RUIZ</t>
  </si>
  <si>
    <t>35º</t>
  </si>
  <si>
    <t>JOSÉ ANTONIO PARRILLA MAINDO</t>
  </si>
  <si>
    <t>36º</t>
  </si>
  <si>
    <t>FERNANDO QUESADA RAMOS</t>
  </si>
  <si>
    <t>37º</t>
  </si>
  <si>
    <t>JOSE ANTONIO BEATO GARCÍA DE SOLA</t>
  </si>
  <si>
    <t>38º</t>
  </si>
  <si>
    <t>RANKING ACCESO PNTD 2012 MUJER KAYAK CADETE A</t>
  </si>
  <si>
    <t>Test 500 (x 0,5)</t>
  </si>
  <si>
    <t>Test 200 (x 0,5)</t>
  </si>
  <si>
    <t>Total (x1,0)</t>
  </si>
  <si>
    <t>EXTREMADURA</t>
  </si>
  <si>
    <t>POLIDEPORTIVO IUXTANAM-MONTEORO</t>
  </si>
  <si>
    <t>ESTEFANIA FERNANDEZ GONZALEZ</t>
  </si>
  <si>
    <t>PPDO. DE ASTURIAS</t>
  </si>
  <si>
    <t>REAL GRUPO DE CULTURA COVADONGA</t>
  </si>
  <si>
    <t>SARA OUZANDE ITURRALDE</t>
  </si>
  <si>
    <t>CELIA MORALES CAMBERO</t>
  </si>
  <si>
    <t>PIRAGUAS VILLAVICIOSA-EL GAITERO</t>
  </si>
  <si>
    <t>SANDRA BERROS CUESTA</t>
  </si>
  <si>
    <t>LOURDES AFONSO HIDALGO</t>
  </si>
  <si>
    <t>NAUTICO VILLACARLOS</t>
  </si>
  <si>
    <t>GAEL FERNANDEZ FERNANDEZ</t>
  </si>
  <si>
    <t>CASTILLA LA MANCHA</t>
  </si>
  <si>
    <t>PIRAGÜISMO CUENCA CON CARÁCTER</t>
  </si>
  <si>
    <t>LUCIA HUERTA TEBAR</t>
  </si>
  <si>
    <t>REBECA LAURIJSSEN BUSTO</t>
  </si>
  <si>
    <t>ESTHER MORENO BOMBARELI</t>
  </si>
  <si>
    <t>HAIZEA ORBEGOZO PAREDES</t>
  </si>
  <si>
    <t>ANGELA BAULDE SUMAY</t>
  </si>
  <si>
    <t>CASTILLA-LEON</t>
  </si>
  <si>
    <t>P. FRESNO DE LA RIBERA-TRECISA-RENY PICOT</t>
  </si>
  <si>
    <t>MIRELLA VAZQUEZ FRANCO</t>
  </si>
  <si>
    <t>KAYAK TUDENSE</t>
  </si>
  <si>
    <t>CARLA CERQUEIRA MELLA</t>
  </si>
  <si>
    <t>NATACION LANGREO</t>
  </si>
  <si>
    <t>SARA ALVAREZ ARGÜELLES</t>
  </si>
  <si>
    <t>ISABEL PIÑEIRO GARCIA</t>
  </si>
  <si>
    <t>REAL CLUB NAUTIC PORTOPETRO</t>
  </si>
  <si>
    <t>MAGDALENA ALOMAR BAUZA</t>
  </si>
  <si>
    <t>THALIA ANDRES BAUZA</t>
  </si>
  <si>
    <t>LORENA DEL MAR CARMONA IRIMIA</t>
  </si>
  <si>
    <t>PIRAGÜISMO VERDUCIDO-PONTILLÓN</t>
  </si>
  <si>
    <t>NOELIA AMOEDO IGLESIAS</t>
  </si>
  <si>
    <t>BAÑEZANO DE PIRAGÜISMO</t>
  </si>
  <si>
    <t>SARA FERNANDEZ RAMOS</t>
  </si>
  <si>
    <t>SOC. DEP. GAUZON-CABO PEÑES</t>
  </si>
  <si>
    <t>LAURA CABANAS FERNANDEZ</t>
  </si>
  <si>
    <t>PIRAGÜISMO LIPASAM</t>
  </si>
  <si>
    <t>SILVIA MILLAN GOMEZ</t>
  </si>
  <si>
    <t>SARA BRAVO BRAVO</t>
  </si>
  <si>
    <t>ANA MARIA CARABALLO ROMAN</t>
  </si>
  <si>
    <t>FLUVIAL VILLARALBO</t>
  </si>
  <si>
    <t>MARINA HAEDO ALVAREZ</t>
  </si>
  <si>
    <t>PIRAGÜISMO RIAS BAIXAS</t>
  </si>
  <si>
    <t>SANDRA TRIÑANES LOPEZ</t>
  </si>
  <si>
    <t>ALBA VIEJO RODRIGUEZ</t>
  </si>
  <si>
    <t>REAL CLUB MARITIMO DE HUELVA</t>
  </si>
  <si>
    <t>MERCEDES IZQUIERDO PRIETO</t>
  </si>
  <si>
    <t>CECILIA GAREA PEREZ</t>
  </si>
  <si>
    <t>SABELA CALDELAS SANMARCO</t>
  </si>
  <si>
    <t>ELENA FERNÁNDEZ ELVIRA</t>
  </si>
  <si>
    <t>ARAME BENACHIR TALL DELGADO</t>
  </si>
  <si>
    <t>LOURDES EREA DA ROCHA CALVO</t>
  </si>
  <si>
    <t>CRISTINA AUXILIADORA ESTEVEZ MURIEL</t>
  </si>
  <si>
    <t>PAULA ALVAREZ-REMENTERIA RODRIGUEZ</t>
  </si>
  <si>
    <t>REYES DUEÑAS GARCIA-MAURIÑO</t>
  </si>
  <si>
    <t>CELIA RODRIGUEZ FERNANDEZ</t>
  </si>
  <si>
    <t>ELISA GARCIA CUESTA</t>
  </si>
  <si>
    <t>NURIA TEJEDOR MACIAS</t>
  </si>
  <si>
    <t>39º</t>
  </si>
  <si>
    <t>PIRAGÜISMO RIANXO-CONSERVERA RIANXO S.A.</t>
  </si>
  <si>
    <t>NEREA RODRIGUEZ FERNANDEZ</t>
  </si>
  <si>
    <t>40º</t>
  </si>
  <si>
    <t>CANARIAS</t>
  </si>
  <si>
    <t>PIRAGÜISMO MARLINEZ DE LANZAROTE</t>
  </si>
  <si>
    <t>CLAUDIA RODRIGUEZ VIERA</t>
  </si>
  <si>
    <t>41º</t>
  </si>
  <si>
    <t>MARIA INES VAZQUEZ MOSCONI</t>
  </si>
  <si>
    <t>42º</t>
  </si>
  <si>
    <t>LUCIA VELAZQUEZ MARTINEZ</t>
  </si>
  <si>
    <t>43º</t>
  </si>
  <si>
    <t>MARTA BEATO HERNÁNDEZ</t>
  </si>
  <si>
    <t>44º</t>
  </si>
  <si>
    <t>RANKING ACCESO PNTD 2012 HOMBRE KAYAK CADETE A</t>
  </si>
  <si>
    <t>DEPORTIVO BASICO JAIRE AVENTURA-LOS RAPIDOS</t>
  </si>
  <si>
    <t>PEDRO VAZQUEZ LLENIN</t>
  </si>
  <si>
    <t>CRISTIAN SILVA PEREZ</t>
  </si>
  <si>
    <t>JACOBO GÓMEZ LOUREIRO</t>
  </si>
  <si>
    <t>CATALUÑA</t>
  </si>
  <si>
    <t>NATACIO BANYOLES</t>
  </si>
  <si>
    <t>LLUIS DARNE PALMADA</t>
  </si>
  <si>
    <t>DEPORTIVO ABEDUL</t>
  </si>
  <si>
    <t>FERNANDO SUAREZ GARCIA</t>
  </si>
  <si>
    <t>KAYAK SIERO</t>
  </si>
  <si>
    <t>IÑIGO NOVAL SANTAMARIA</t>
  </si>
  <si>
    <t>SOC. CULT. Y DEP. RIBADESELLA</t>
  </si>
  <si>
    <t>PELAYO ROZA FONTICIELLA</t>
  </si>
  <si>
    <t>MARCOS LOPEZ COBOS</t>
  </si>
  <si>
    <t>CANTABRIA</t>
  </si>
  <si>
    <t>KAYAK CASTRO URDIALES</t>
  </si>
  <si>
    <t>IULIAN TRIFAN</t>
  </si>
  <si>
    <t>PIRAGUAS LA LLONGAR HOTEL GRANDA</t>
  </si>
  <si>
    <t>ALEJANDRO GARCIA CAPDEVILA</t>
  </si>
  <si>
    <t>CASTILLA-LEÓN</t>
  </si>
  <si>
    <t>RACING VALLADOLID DE PIRAGÜISMO</t>
  </si>
  <si>
    <t>ISAM DIAB LOZANO</t>
  </si>
  <si>
    <t>CEUTA</t>
  </si>
  <si>
    <t>LOS DELFINES</t>
  </si>
  <si>
    <t>ANTONIO MARIN PACHECO</t>
  </si>
  <si>
    <t>TALAVERA TALAK</t>
  </si>
  <si>
    <t>SERGIO MUÑOZ BODAS</t>
  </si>
  <si>
    <t>ALBERTO RODRIGUEZ GARCIA</t>
  </si>
  <si>
    <t>CARLOS MOLINA MARQUEZ</t>
  </si>
  <si>
    <t>SANTIAGO LAMELA RIVERO</t>
  </si>
  <si>
    <t>POL BUSQUETS PUJOLAR</t>
  </si>
  <si>
    <t>ANTONIO RUIZ INFANTE</t>
  </si>
  <si>
    <t>EDUARDO GARCIA RODRIGUEZ</t>
  </si>
  <si>
    <t>PIRAGÜISMO CASTELLDEFELS</t>
  </si>
  <si>
    <t>ERIC VICENTE BELLOC</t>
  </si>
  <si>
    <t>JOSE SUAREZ MUÑOZ</t>
  </si>
  <si>
    <t>R.C.N. PALMA- O.S. LA CAIXA</t>
  </si>
  <si>
    <t>ALEJANDRO ELENA GALLEGO</t>
  </si>
  <si>
    <t>MAR RIA DE ALDÁN- HNOS. GANDÓN</t>
  </si>
  <si>
    <t>SERGIO MENDUIÑA LEBRERO</t>
  </si>
  <si>
    <t>NOURDIN EL- ATTAR CHARKI</t>
  </si>
  <si>
    <t>ALBERCHE KAYAK</t>
  </si>
  <si>
    <t>JULIAN NEIRI FIGINI</t>
  </si>
  <si>
    <t>BILAL BUMEDIAN EL FERGALI</t>
  </si>
  <si>
    <t>DEPORTIVO PIRAGÜISMO ALGECIRAS</t>
  </si>
  <si>
    <t>ALEJANDRO MUÑOZ NEBRO</t>
  </si>
  <si>
    <t>BORJA TEBA MARQUEZ</t>
  </si>
  <si>
    <t>SAMIR DAOUD ABDESELAM</t>
  </si>
  <si>
    <t>VELA PUERTO ANDRAITX</t>
  </si>
  <si>
    <t>JAUME CLADERA MAS</t>
  </si>
  <si>
    <t>CHRISTIAN GAY</t>
  </si>
  <si>
    <t>MARIO RODRIGUEZ MESTRE</t>
  </si>
  <si>
    <t>PIRAGÜISMO BADAJOZ DELTA CAFES</t>
  </si>
  <si>
    <t>ALEJANDRO DIAZ SANCHEZ</t>
  </si>
  <si>
    <t>ESCUELA PLACENTINA DE PIRAGÜISMO</t>
  </si>
  <si>
    <t>DAVID IGLESIAS FERNANDEZ</t>
  </si>
  <si>
    <t>ALEXANDRE IGLESIAS RODRIGUEZ</t>
  </si>
  <si>
    <t>JOSE IGNACIO CARO CABEZA</t>
  </si>
  <si>
    <t>DEPORTIVO BÁSICO LOS CUERVOS</t>
  </si>
  <si>
    <t>SERGIO RODRIGUEZ GONZALEZ</t>
  </si>
  <si>
    <t>BRENNAN ABANADES KENYON</t>
  </si>
  <si>
    <t>SAUL FUEGO GARCIA</t>
  </si>
  <si>
    <t>CASTLLA LA MANCHA</t>
  </si>
  <si>
    <t>ALEJANDRO ALVAREZ JERONIMO</t>
  </si>
  <si>
    <t>JACOBO GARCIA OTERO</t>
  </si>
  <si>
    <t>FRANCISCO MAYA MARTINEZ</t>
  </si>
  <si>
    <t>ADRI LIS MUÑOZ</t>
  </si>
  <si>
    <t>BORJA RODRIGUEZ BONET</t>
  </si>
  <si>
    <t>IONUT ANTONIO ACIN HERNANDEZ</t>
  </si>
  <si>
    <t>45º</t>
  </si>
  <si>
    <t>ASIER LERSUNDI JIMENEZ</t>
  </si>
  <si>
    <t>46º</t>
  </si>
  <si>
    <t>JOSE M. FERNANDEZ ROMÁN</t>
  </si>
  <si>
    <t>47º</t>
  </si>
  <si>
    <t xml:space="preserve">YAMAL AMAR AHMEZ </t>
  </si>
  <si>
    <t>48º</t>
  </si>
  <si>
    <t>ANDRE DOS SANTOS ALVES</t>
  </si>
  <si>
    <t>49º</t>
  </si>
  <si>
    <t>ENEKO GARCIA DA SILAVA</t>
  </si>
  <si>
    <t>50º</t>
  </si>
  <si>
    <t>ADRIAN RODRIGUEZ PATON</t>
  </si>
  <si>
    <t>51º</t>
  </si>
  <si>
    <t>ARAGÓN</t>
  </si>
  <si>
    <t>CENTRO NATACIÓN HELIOS</t>
  </si>
  <si>
    <t>DIEGO HERRERO CEBOLLADA</t>
  </si>
  <si>
    <t>52º</t>
  </si>
  <si>
    <t>A.D. PRAGÜISMO SANTANDER-BODEGAS MAZON</t>
  </si>
  <si>
    <t>MARCELINO GONZALEZ NUÑEZ</t>
  </si>
  <si>
    <t>53º</t>
  </si>
  <si>
    <t>DAVID SIERRA CONCEJO</t>
  </si>
  <si>
    <t>54º</t>
  </si>
  <si>
    <t>ALEJANDRO LOPEZ BARAMBIO</t>
  </si>
  <si>
    <t>55º</t>
  </si>
  <si>
    <t>FLUVIAL DE LUGO</t>
  </si>
  <si>
    <t>OMAR FERNANDEZ ROUCO</t>
  </si>
  <si>
    <t>56º</t>
  </si>
  <si>
    <t>CRISTIAN TORRES RODRIGUEZ</t>
  </si>
  <si>
    <t>57º</t>
  </si>
  <si>
    <t>CARLOS ALVAREZ VAZQUEZ</t>
  </si>
  <si>
    <t>58º</t>
  </si>
  <si>
    <t>PEDRO TIRADO DOTOR</t>
  </si>
  <si>
    <t>59º</t>
  </si>
  <si>
    <t>ANGEL DOMINGUEZ GALÁN</t>
  </si>
  <si>
    <t>60º</t>
  </si>
  <si>
    <t>REAL CLUB NAUTICO PORT DE POLLENCA</t>
  </si>
  <si>
    <t>VICENT VILAR CIFRE</t>
  </si>
  <si>
    <t>61º</t>
  </si>
  <si>
    <t>NATACIÓN LANGREO</t>
  </si>
  <si>
    <t>ISAAC ROCES VILA</t>
  </si>
  <si>
    <t>62º</t>
  </si>
  <si>
    <t>DEPORTIVO BASICO LOS CUERVOS</t>
  </si>
  <si>
    <t>JORGE GARCIA SUAREZ</t>
  </si>
  <si>
    <t>63º</t>
  </si>
  <si>
    <t>VICTOR FERNANDEZ PARDILLOS</t>
  </si>
  <si>
    <t>64º</t>
  </si>
  <si>
    <t>RUBEN MENDEZ ALONSO</t>
  </si>
  <si>
    <t>65º</t>
  </si>
  <si>
    <t>ALFREDO DAVID FERNANDEZ GONZALEZ</t>
  </si>
  <si>
    <t>66º</t>
  </si>
  <si>
    <t>PABLO DE MIGUEL HERRAIZ</t>
  </si>
  <si>
    <t>67º</t>
  </si>
  <si>
    <t>MAR RIA DE AVILÉS</t>
  </si>
  <si>
    <t>ALEJANDRO CASTILLI CARREÑO</t>
  </si>
  <si>
    <t>68º</t>
  </si>
  <si>
    <t>FERNANDO PRIETO MARTINEZ</t>
  </si>
  <si>
    <t>69º</t>
  </si>
  <si>
    <t>DAVID FILGUEIRA CARBALLO</t>
  </si>
  <si>
    <t>70º</t>
  </si>
  <si>
    <t>HECTOR SANCHEZ DEL RIO</t>
  </si>
  <si>
    <t>71º</t>
  </si>
  <si>
    <t>LICEO CASINO DE VILAGARCIA DE AROUSA</t>
  </si>
  <si>
    <t>RUBEN RODRÍGUEZ SUAREZ</t>
  </si>
  <si>
    <t>72º</t>
  </si>
  <si>
    <t>PALENTINO DE PIRAGÜISMO</t>
  </si>
  <si>
    <t>DANIEL LOPEZ DIEZ</t>
  </si>
  <si>
    <t>73º</t>
  </si>
  <si>
    <t>JAMEZ CHRISTOPHER GEORGE TIZSIMMONS</t>
  </si>
  <si>
    <t>74º</t>
  </si>
  <si>
    <t>JAIME LLODRA MERELO</t>
  </si>
  <si>
    <t>75º</t>
  </si>
  <si>
    <t>BLANCA CLUB DE PIRAGÜISMO</t>
  </si>
  <si>
    <t>RUBEN GONZÁLEZ ABENZA</t>
  </si>
  <si>
    <t>76º</t>
  </si>
  <si>
    <t>BEÑAT ELUSTONDO UNANUE</t>
  </si>
  <si>
    <t>77º</t>
  </si>
  <si>
    <t>PIRAGÜISMO C.P. PORTONOVO</t>
  </si>
  <si>
    <t>ALBERTO RICARDO SUEIRO FERNANDEZ</t>
  </si>
  <si>
    <t>78º</t>
  </si>
  <si>
    <t>OFIR CHINCHILLA HERNANDEZ</t>
  </si>
  <si>
    <t>79º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</si>
</sst>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0" fillId="19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19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16" borderId="14" xfId="0" applyFont="1" applyFill="1" applyBorder="1" applyAlignment="1">
      <alignment horizontal="center" vertical="center" wrapText="1"/>
    </xf>
    <xf numFmtId="0" fontId="22" fillId="16" borderId="13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15" xfId="0" applyFont="1" applyBorder="1" applyAlignment="1">
      <alignment/>
    </xf>
    <xf numFmtId="0" fontId="23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2" fillId="16" borderId="0" xfId="0" applyFont="1" applyFill="1" applyAlignment="1">
      <alignment horizontal="center" wrapText="1"/>
    </xf>
    <xf numFmtId="0" fontId="23" fillId="0" borderId="13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4" borderId="19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8" borderId="19" xfId="0" applyFont="1" applyFill="1" applyBorder="1" applyAlignment="1">
      <alignment horizontal="center"/>
    </xf>
    <xf numFmtId="0" fontId="22" fillId="8" borderId="14" xfId="0" applyFont="1" applyFill="1" applyBorder="1" applyAlignment="1">
      <alignment horizontal="center"/>
    </xf>
    <xf numFmtId="0" fontId="22" fillId="16" borderId="13" xfId="0" applyFont="1" applyFill="1" applyBorder="1" applyAlignment="1">
      <alignment horizontal="center"/>
    </xf>
    <xf numFmtId="0" fontId="20" fillId="19" borderId="12" xfId="0" applyFont="1" applyFill="1" applyBorder="1" applyAlignment="1">
      <alignment horizontal="center" vertical="center"/>
    </xf>
    <xf numFmtId="0" fontId="20" fillId="19" borderId="2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 wrapText="1"/>
    </xf>
    <xf numFmtId="0" fontId="22" fillId="16" borderId="1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0" fontId="22" fillId="16" borderId="22" xfId="0" applyFont="1" applyFill="1" applyBorder="1" applyAlignment="1">
      <alignment horizontal="center"/>
    </xf>
    <xf numFmtId="0" fontId="22" fillId="16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Normal="85" zoomScaleSheetLayoutView="100" zoomScalePageLayoutView="0" workbookViewId="0" topLeftCell="A1">
      <selection activeCell="B12" sqref="B12"/>
    </sheetView>
  </sheetViews>
  <sheetFormatPr defaultColWidth="11.421875" defaultRowHeight="12.75"/>
  <cols>
    <col min="2" max="2" width="39.57421875" style="0" customWidth="1"/>
    <col min="3" max="3" width="25.7109375" style="0" customWidth="1"/>
    <col min="4" max="5" width="6.421875" style="0" customWidth="1"/>
    <col min="6" max="14" width="6.421875" style="19" customWidth="1"/>
    <col min="15" max="15" width="7.28125" style="0" customWidth="1"/>
  </cols>
  <sheetData>
    <row r="1" spans="1:14" ht="51.7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5" ht="17.25" customHeight="1" thickBot="1">
      <c r="A2" s="1"/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47"/>
      <c r="O2" s="48"/>
    </row>
    <row r="3" spans="1:14" ht="17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2.75">
      <c r="A4" s="40"/>
      <c r="B4" s="40"/>
      <c r="C4" s="41"/>
      <c r="D4" s="42" t="s">
        <v>1</v>
      </c>
      <c r="E4" s="43"/>
      <c r="F4" s="44" t="s">
        <v>2</v>
      </c>
      <c r="G4" s="45"/>
      <c r="H4" s="46" t="s">
        <v>3</v>
      </c>
      <c r="I4" s="46"/>
      <c r="J4" s="46"/>
      <c r="K4" s="46"/>
      <c r="L4" s="46"/>
      <c r="M4" s="46"/>
      <c r="N4" s="4"/>
      <c r="O4" s="4"/>
    </row>
    <row r="5" spans="1:15" ht="26.25" customHeight="1">
      <c r="A5" s="5" t="s">
        <v>4</v>
      </c>
      <c r="B5" s="5" t="s">
        <v>5</v>
      </c>
      <c r="C5" s="5" t="s">
        <v>6</v>
      </c>
      <c r="D5" s="52" t="s">
        <v>7</v>
      </c>
      <c r="E5" s="53"/>
      <c r="F5" s="54" t="s">
        <v>7</v>
      </c>
      <c r="G5" s="55"/>
      <c r="H5" s="56" t="s">
        <v>8</v>
      </c>
      <c r="I5" s="57"/>
      <c r="J5" s="56" t="s">
        <v>9</v>
      </c>
      <c r="K5" s="57"/>
      <c r="L5" s="6" t="s">
        <v>10</v>
      </c>
      <c r="M5" s="7" t="s">
        <v>11</v>
      </c>
      <c r="N5" s="8" t="s">
        <v>12</v>
      </c>
      <c r="O5" s="8" t="s">
        <v>13</v>
      </c>
    </row>
    <row r="6" spans="1:15" s="11" customFormat="1" ht="12.75">
      <c r="A6" s="9" t="s">
        <v>14</v>
      </c>
      <c r="B6" s="9" t="s">
        <v>15</v>
      </c>
      <c r="C6" s="9" t="s">
        <v>16</v>
      </c>
      <c r="D6" s="10">
        <v>97</v>
      </c>
      <c r="E6" s="10">
        <f aca="true" t="shared" si="0" ref="E6:E43">D6*1</f>
        <v>97</v>
      </c>
      <c r="F6" s="10">
        <v>98</v>
      </c>
      <c r="G6" s="10">
        <f aca="true" t="shared" si="1" ref="G6:G43">F6*1</f>
        <v>98</v>
      </c>
      <c r="H6" s="10">
        <v>1</v>
      </c>
      <c r="I6" s="10">
        <f aca="true" t="shared" si="2" ref="I6:I43">H6*0.4</f>
        <v>0.4</v>
      </c>
      <c r="J6" s="10">
        <v>1</v>
      </c>
      <c r="K6" s="10">
        <f aca="true" t="shared" si="3" ref="K6:K43">J6*0.6</f>
        <v>0.6</v>
      </c>
      <c r="L6" s="10">
        <f aca="true" t="shared" si="4" ref="L6:L43">I6+K6</f>
        <v>1</v>
      </c>
      <c r="M6" s="10">
        <v>100</v>
      </c>
      <c r="N6" s="10">
        <f aca="true" t="shared" si="5" ref="N6:N43">SUM(E6,G6,M6)</f>
        <v>295</v>
      </c>
      <c r="O6" s="10" t="s">
        <v>17</v>
      </c>
    </row>
    <row r="7" spans="1:15" s="11" customFormat="1" ht="12.75">
      <c r="A7" s="9" t="s">
        <v>18</v>
      </c>
      <c r="B7" s="9" t="s">
        <v>19</v>
      </c>
      <c r="C7" s="9" t="s">
        <v>20</v>
      </c>
      <c r="D7" s="10">
        <v>95</v>
      </c>
      <c r="E7" s="10">
        <f t="shared" si="0"/>
        <v>95</v>
      </c>
      <c r="F7" s="10">
        <v>100</v>
      </c>
      <c r="G7" s="10">
        <f t="shared" si="1"/>
        <v>100</v>
      </c>
      <c r="H7" s="10">
        <v>3</v>
      </c>
      <c r="I7" s="10">
        <f t="shared" si="2"/>
        <v>1.2000000000000002</v>
      </c>
      <c r="J7" s="10">
        <v>3</v>
      </c>
      <c r="K7" s="10">
        <f t="shared" si="3"/>
        <v>1.7999999999999998</v>
      </c>
      <c r="L7" s="10">
        <f t="shared" si="4"/>
        <v>3</v>
      </c>
      <c r="M7" s="10">
        <v>98</v>
      </c>
      <c r="N7" s="10">
        <f t="shared" si="5"/>
        <v>293</v>
      </c>
      <c r="O7" s="10" t="s">
        <v>21</v>
      </c>
    </row>
    <row r="8" spans="1:15" s="11" customFormat="1" ht="12.75">
      <c r="A8" s="9" t="s">
        <v>22</v>
      </c>
      <c r="B8" s="9" t="s">
        <v>23</v>
      </c>
      <c r="C8" s="9" t="s">
        <v>24</v>
      </c>
      <c r="D8" s="10">
        <v>96</v>
      </c>
      <c r="E8" s="10">
        <f t="shared" si="0"/>
        <v>96</v>
      </c>
      <c r="F8" s="10">
        <v>99</v>
      </c>
      <c r="G8" s="10">
        <f t="shared" si="1"/>
        <v>99</v>
      </c>
      <c r="H8" s="10">
        <v>6</v>
      </c>
      <c r="I8" s="10">
        <f t="shared" si="2"/>
        <v>2.4000000000000004</v>
      </c>
      <c r="J8" s="10">
        <v>7</v>
      </c>
      <c r="K8" s="10">
        <f t="shared" si="3"/>
        <v>4.2</v>
      </c>
      <c r="L8" s="10">
        <f t="shared" si="4"/>
        <v>6.6000000000000005</v>
      </c>
      <c r="M8" s="10">
        <v>95</v>
      </c>
      <c r="N8" s="10">
        <f t="shared" si="5"/>
        <v>290</v>
      </c>
      <c r="O8" s="10" t="s">
        <v>25</v>
      </c>
    </row>
    <row r="9" spans="1:15" s="11" customFormat="1" ht="12.75">
      <c r="A9" s="9" t="s">
        <v>26</v>
      </c>
      <c r="B9" s="9" t="s">
        <v>27</v>
      </c>
      <c r="C9" s="9" t="s">
        <v>28</v>
      </c>
      <c r="D9" s="10">
        <v>93</v>
      </c>
      <c r="E9" s="10">
        <f t="shared" si="0"/>
        <v>93</v>
      </c>
      <c r="F9" s="10">
        <v>97</v>
      </c>
      <c r="G9" s="10">
        <f t="shared" si="1"/>
        <v>97</v>
      </c>
      <c r="H9" s="10">
        <v>10</v>
      </c>
      <c r="I9" s="10">
        <f t="shared" si="2"/>
        <v>4</v>
      </c>
      <c r="J9" s="10">
        <v>6</v>
      </c>
      <c r="K9" s="10">
        <f t="shared" si="3"/>
        <v>3.5999999999999996</v>
      </c>
      <c r="L9" s="10">
        <f t="shared" si="4"/>
        <v>7.6</v>
      </c>
      <c r="M9" s="10">
        <v>94</v>
      </c>
      <c r="N9" s="10">
        <f t="shared" si="5"/>
        <v>284</v>
      </c>
      <c r="O9" s="10" t="s">
        <v>29</v>
      </c>
    </row>
    <row r="10" spans="1:15" s="11" customFormat="1" ht="12.75">
      <c r="A10" s="9" t="s">
        <v>14</v>
      </c>
      <c r="B10" s="9" t="s">
        <v>30</v>
      </c>
      <c r="C10" s="9" t="s">
        <v>31</v>
      </c>
      <c r="D10" s="10">
        <v>90</v>
      </c>
      <c r="E10" s="10">
        <f t="shared" si="0"/>
        <v>90</v>
      </c>
      <c r="F10" s="10">
        <v>90</v>
      </c>
      <c r="G10" s="10">
        <f t="shared" si="1"/>
        <v>90</v>
      </c>
      <c r="H10" s="10">
        <v>2</v>
      </c>
      <c r="I10" s="10">
        <f t="shared" si="2"/>
        <v>0.8</v>
      </c>
      <c r="J10" s="10">
        <v>2</v>
      </c>
      <c r="K10" s="10">
        <f t="shared" si="3"/>
        <v>1.2</v>
      </c>
      <c r="L10" s="10">
        <f t="shared" si="4"/>
        <v>2</v>
      </c>
      <c r="M10" s="10">
        <v>99</v>
      </c>
      <c r="N10" s="10">
        <f t="shared" si="5"/>
        <v>279</v>
      </c>
      <c r="O10" s="10" t="s">
        <v>32</v>
      </c>
    </row>
    <row r="11" spans="1:15" s="11" customFormat="1" ht="12.75">
      <c r="A11" s="9" t="s">
        <v>18</v>
      </c>
      <c r="B11" s="9" t="s">
        <v>19</v>
      </c>
      <c r="C11" s="9" t="s">
        <v>33</v>
      </c>
      <c r="D11" s="10">
        <v>87</v>
      </c>
      <c r="E11" s="10">
        <f t="shared" si="0"/>
        <v>87</v>
      </c>
      <c r="F11" s="10">
        <v>95</v>
      </c>
      <c r="G11" s="10">
        <f t="shared" si="1"/>
        <v>95</v>
      </c>
      <c r="H11" s="10">
        <v>4</v>
      </c>
      <c r="I11" s="10">
        <f t="shared" si="2"/>
        <v>1.6</v>
      </c>
      <c r="J11" s="10">
        <v>5</v>
      </c>
      <c r="K11" s="10">
        <f t="shared" si="3"/>
        <v>3</v>
      </c>
      <c r="L11" s="10">
        <f t="shared" si="4"/>
        <v>4.6</v>
      </c>
      <c r="M11" s="10">
        <v>96</v>
      </c>
      <c r="N11" s="10">
        <f t="shared" si="5"/>
        <v>278</v>
      </c>
      <c r="O11" s="10" t="s">
        <v>34</v>
      </c>
    </row>
    <row r="12" spans="1:15" s="11" customFormat="1" ht="12.75">
      <c r="A12" s="9" t="s">
        <v>26</v>
      </c>
      <c r="B12" s="9" t="s">
        <v>27</v>
      </c>
      <c r="C12" s="9" t="s">
        <v>35</v>
      </c>
      <c r="D12" s="10">
        <v>92</v>
      </c>
      <c r="E12" s="10">
        <f t="shared" si="0"/>
        <v>92</v>
      </c>
      <c r="F12" s="10">
        <v>87</v>
      </c>
      <c r="G12" s="10">
        <f t="shared" si="1"/>
        <v>87</v>
      </c>
      <c r="H12" s="10">
        <v>5</v>
      </c>
      <c r="I12" s="10">
        <f t="shared" si="2"/>
        <v>2</v>
      </c>
      <c r="J12" s="10">
        <v>4</v>
      </c>
      <c r="K12" s="10">
        <f t="shared" si="3"/>
        <v>2.4</v>
      </c>
      <c r="L12" s="10">
        <f t="shared" si="4"/>
        <v>4.4</v>
      </c>
      <c r="M12" s="10">
        <v>97</v>
      </c>
      <c r="N12" s="10">
        <f t="shared" si="5"/>
        <v>276</v>
      </c>
      <c r="O12" s="10" t="s">
        <v>36</v>
      </c>
    </row>
    <row r="13" spans="1:15" s="11" customFormat="1" ht="12.75">
      <c r="A13" s="9" t="s">
        <v>26</v>
      </c>
      <c r="B13" s="9" t="s">
        <v>37</v>
      </c>
      <c r="C13" s="9" t="s">
        <v>38</v>
      </c>
      <c r="D13" s="10">
        <v>86</v>
      </c>
      <c r="E13" s="10">
        <f t="shared" si="0"/>
        <v>86</v>
      </c>
      <c r="F13" s="10">
        <v>93</v>
      </c>
      <c r="G13" s="10">
        <f t="shared" si="1"/>
        <v>93</v>
      </c>
      <c r="H13" s="10">
        <v>7</v>
      </c>
      <c r="I13" s="10">
        <f t="shared" si="2"/>
        <v>2.8000000000000003</v>
      </c>
      <c r="J13" s="10">
        <v>8</v>
      </c>
      <c r="K13" s="10">
        <f t="shared" si="3"/>
        <v>4.8</v>
      </c>
      <c r="L13" s="10">
        <f t="shared" si="4"/>
        <v>7.6</v>
      </c>
      <c r="M13" s="10">
        <v>94</v>
      </c>
      <c r="N13" s="10">
        <f t="shared" si="5"/>
        <v>273</v>
      </c>
      <c r="O13" s="10" t="s">
        <v>39</v>
      </c>
    </row>
    <row r="14" spans="1:15" s="11" customFormat="1" ht="12.75">
      <c r="A14" s="9" t="s">
        <v>26</v>
      </c>
      <c r="B14" s="9" t="s">
        <v>37</v>
      </c>
      <c r="C14" s="9" t="s">
        <v>40</v>
      </c>
      <c r="D14" s="10">
        <v>89</v>
      </c>
      <c r="E14" s="10">
        <f t="shared" si="0"/>
        <v>89</v>
      </c>
      <c r="F14" s="10">
        <v>92</v>
      </c>
      <c r="G14" s="10">
        <f t="shared" si="1"/>
        <v>92</v>
      </c>
      <c r="H14" s="10">
        <v>9</v>
      </c>
      <c r="I14" s="10">
        <f t="shared" si="2"/>
        <v>3.6</v>
      </c>
      <c r="J14" s="10">
        <v>9</v>
      </c>
      <c r="K14" s="10">
        <f t="shared" si="3"/>
        <v>5.3999999999999995</v>
      </c>
      <c r="L14" s="10">
        <f t="shared" si="4"/>
        <v>9</v>
      </c>
      <c r="M14" s="10">
        <v>92</v>
      </c>
      <c r="N14" s="10">
        <f t="shared" si="5"/>
        <v>273</v>
      </c>
      <c r="O14" s="10" t="s">
        <v>41</v>
      </c>
    </row>
    <row r="15" spans="1:15" s="11" customFormat="1" ht="12.75">
      <c r="A15" s="9" t="s">
        <v>14</v>
      </c>
      <c r="B15" s="9" t="s">
        <v>42</v>
      </c>
      <c r="C15" s="9" t="s">
        <v>43</v>
      </c>
      <c r="D15" s="10">
        <v>85</v>
      </c>
      <c r="E15" s="10">
        <f t="shared" si="0"/>
        <v>85</v>
      </c>
      <c r="F15" s="10">
        <v>94</v>
      </c>
      <c r="G15" s="10">
        <f t="shared" si="1"/>
        <v>94</v>
      </c>
      <c r="H15" s="10">
        <v>8</v>
      </c>
      <c r="I15" s="10">
        <f t="shared" si="2"/>
        <v>3.2</v>
      </c>
      <c r="J15" s="10">
        <v>10</v>
      </c>
      <c r="K15" s="10">
        <f t="shared" si="3"/>
        <v>6</v>
      </c>
      <c r="L15" s="10">
        <f t="shared" si="4"/>
        <v>9.2</v>
      </c>
      <c r="M15" s="10">
        <v>91</v>
      </c>
      <c r="N15" s="10">
        <f t="shared" si="5"/>
        <v>270</v>
      </c>
      <c r="O15" s="10" t="s">
        <v>44</v>
      </c>
    </row>
    <row r="16" spans="1:15" s="11" customFormat="1" ht="12.75">
      <c r="A16" s="9" t="s">
        <v>14</v>
      </c>
      <c r="B16" s="9" t="s">
        <v>45</v>
      </c>
      <c r="C16" s="9" t="s">
        <v>46</v>
      </c>
      <c r="D16" s="10">
        <v>98</v>
      </c>
      <c r="E16" s="10">
        <f t="shared" si="0"/>
        <v>98</v>
      </c>
      <c r="F16" s="10">
        <v>96</v>
      </c>
      <c r="G16" s="10">
        <f t="shared" si="1"/>
        <v>96</v>
      </c>
      <c r="H16" s="10">
        <v>0</v>
      </c>
      <c r="I16" s="10">
        <f t="shared" si="2"/>
        <v>0</v>
      </c>
      <c r="J16" s="10">
        <v>0</v>
      </c>
      <c r="K16" s="10">
        <f t="shared" si="3"/>
        <v>0</v>
      </c>
      <c r="L16" s="10">
        <f t="shared" si="4"/>
        <v>0</v>
      </c>
      <c r="M16" s="10">
        <f aca="true" t="shared" si="6" ref="M16:M43">I16+K16</f>
        <v>0</v>
      </c>
      <c r="N16" s="10">
        <f t="shared" si="5"/>
        <v>194</v>
      </c>
      <c r="O16" s="10" t="s">
        <v>47</v>
      </c>
    </row>
    <row r="17" spans="1:15" s="11" customFormat="1" ht="12.75">
      <c r="A17" s="9" t="s">
        <v>18</v>
      </c>
      <c r="B17" s="9" t="s">
        <v>48</v>
      </c>
      <c r="C17" s="9" t="s">
        <v>49</v>
      </c>
      <c r="D17" s="10">
        <v>83</v>
      </c>
      <c r="E17" s="10">
        <f t="shared" si="0"/>
        <v>83</v>
      </c>
      <c r="F17" s="10">
        <v>91</v>
      </c>
      <c r="G17" s="10">
        <f t="shared" si="1"/>
        <v>91</v>
      </c>
      <c r="H17" s="10">
        <v>0</v>
      </c>
      <c r="I17" s="10">
        <f t="shared" si="2"/>
        <v>0</v>
      </c>
      <c r="J17" s="10">
        <v>0</v>
      </c>
      <c r="K17" s="10">
        <f t="shared" si="3"/>
        <v>0</v>
      </c>
      <c r="L17" s="10">
        <f t="shared" si="4"/>
        <v>0</v>
      </c>
      <c r="M17" s="10">
        <f t="shared" si="6"/>
        <v>0</v>
      </c>
      <c r="N17" s="10">
        <f t="shared" si="5"/>
        <v>174</v>
      </c>
      <c r="O17" s="10" t="s">
        <v>50</v>
      </c>
    </row>
    <row r="18" spans="1:15" s="11" customFormat="1" ht="12.75">
      <c r="A18" s="9" t="s">
        <v>26</v>
      </c>
      <c r="B18" s="9" t="s">
        <v>51</v>
      </c>
      <c r="C18" s="9" t="s">
        <v>52</v>
      </c>
      <c r="D18" s="10">
        <v>80</v>
      </c>
      <c r="E18" s="10">
        <f t="shared" si="0"/>
        <v>80</v>
      </c>
      <c r="F18" s="10">
        <v>88</v>
      </c>
      <c r="G18" s="10">
        <f t="shared" si="1"/>
        <v>88</v>
      </c>
      <c r="H18" s="10">
        <v>0</v>
      </c>
      <c r="I18" s="10">
        <f t="shared" si="2"/>
        <v>0</v>
      </c>
      <c r="J18" s="10">
        <v>0</v>
      </c>
      <c r="K18" s="10">
        <f t="shared" si="3"/>
        <v>0</v>
      </c>
      <c r="L18" s="10">
        <f t="shared" si="4"/>
        <v>0</v>
      </c>
      <c r="M18" s="10">
        <f t="shared" si="6"/>
        <v>0</v>
      </c>
      <c r="N18" s="10">
        <f t="shared" si="5"/>
        <v>168</v>
      </c>
      <c r="O18" s="10" t="s">
        <v>53</v>
      </c>
    </row>
    <row r="19" spans="1:15" ht="12.75">
      <c r="A19" s="9" t="s">
        <v>18</v>
      </c>
      <c r="B19" s="9" t="s">
        <v>48</v>
      </c>
      <c r="C19" s="9" t="s">
        <v>54</v>
      </c>
      <c r="D19" s="10">
        <v>78</v>
      </c>
      <c r="E19" s="10">
        <f t="shared" si="0"/>
        <v>78</v>
      </c>
      <c r="F19" s="10">
        <v>89</v>
      </c>
      <c r="G19" s="10">
        <f t="shared" si="1"/>
        <v>89</v>
      </c>
      <c r="H19" s="10">
        <v>0</v>
      </c>
      <c r="I19" s="10">
        <f t="shared" si="2"/>
        <v>0</v>
      </c>
      <c r="J19" s="10">
        <v>0</v>
      </c>
      <c r="K19" s="10">
        <f t="shared" si="3"/>
        <v>0</v>
      </c>
      <c r="L19" s="10">
        <f t="shared" si="4"/>
        <v>0</v>
      </c>
      <c r="M19" s="10">
        <f t="shared" si="6"/>
        <v>0</v>
      </c>
      <c r="N19" s="10">
        <f t="shared" si="5"/>
        <v>167</v>
      </c>
      <c r="O19" s="10" t="s">
        <v>55</v>
      </c>
    </row>
    <row r="20" spans="1:15" ht="12.75">
      <c r="A20" s="9" t="s">
        <v>56</v>
      </c>
      <c r="B20" s="9" t="s">
        <v>57</v>
      </c>
      <c r="C20" s="9" t="s">
        <v>58</v>
      </c>
      <c r="D20" s="10">
        <v>77</v>
      </c>
      <c r="E20" s="10">
        <f t="shared" si="0"/>
        <v>77</v>
      </c>
      <c r="F20" s="10">
        <v>85</v>
      </c>
      <c r="G20" s="10">
        <f t="shared" si="1"/>
        <v>85</v>
      </c>
      <c r="H20" s="10">
        <v>0</v>
      </c>
      <c r="I20" s="10">
        <f t="shared" si="2"/>
        <v>0</v>
      </c>
      <c r="J20" s="10">
        <v>0</v>
      </c>
      <c r="K20" s="10">
        <f t="shared" si="3"/>
        <v>0</v>
      </c>
      <c r="L20" s="10">
        <f t="shared" si="4"/>
        <v>0</v>
      </c>
      <c r="M20" s="10">
        <f t="shared" si="6"/>
        <v>0</v>
      </c>
      <c r="N20" s="10">
        <f t="shared" si="5"/>
        <v>162</v>
      </c>
      <c r="O20" s="10" t="s">
        <v>59</v>
      </c>
    </row>
    <row r="21" spans="1:15" ht="12.75">
      <c r="A21" s="9" t="s">
        <v>14</v>
      </c>
      <c r="B21" s="9" t="s">
        <v>60</v>
      </c>
      <c r="C21" s="9" t="s">
        <v>61</v>
      </c>
      <c r="D21" s="10">
        <v>100</v>
      </c>
      <c r="E21" s="10">
        <f t="shared" si="0"/>
        <v>100</v>
      </c>
      <c r="F21" s="10">
        <v>0</v>
      </c>
      <c r="G21" s="10">
        <f t="shared" si="1"/>
        <v>0</v>
      </c>
      <c r="H21" s="10">
        <v>0</v>
      </c>
      <c r="I21" s="10">
        <f t="shared" si="2"/>
        <v>0</v>
      </c>
      <c r="J21" s="10">
        <v>0</v>
      </c>
      <c r="K21" s="10">
        <f t="shared" si="3"/>
        <v>0</v>
      </c>
      <c r="L21" s="10">
        <f t="shared" si="4"/>
        <v>0</v>
      </c>
      <c r="M21" s="10">
        <f t="shared" si="6"/>
        <v>0</v>
      </c>
      <c r="N21" s="10">
        <f t="shared" si="5"/>
        <v>100</v>
      </c>
      <c r="O21" s="10" t="s">
        <v>62</v>
      </c>
    </row>
    <row r="22" spans="1:15" ht="12.75">
      <c r="A22" s="9" t="s">
        <v>14</v>
      </c>
      <c r="B22" s="9" t="s">
        <v>60</v>
      </c>
      <c r="C22" s="9" t="s">
        <v>63</v>
      </c>
      <c r="D22" s="10">
        <v>99</v>
      </c>
      <c r="E22" s="10">
        <f t="shared" si="0"/>
        <v>99</v>
      </c>
      <c r="F22" s="10">
        <v>0</v>
      </c>
      <c r="G22" s="10">
        <f t="shared" si="1"/>
        <v>0</v>
      </c>
      <c r="H22" s="10">
        <v>0</v>
      </c>
      <c r="I22" s="10">
        <f t="shared" si="2"/>
        <v>0</v>
      </c>
      <c r="J22" s="10">
        <v>0</v>
      </c>
      <c r="K22" s="10">
        <f t="shared" si="3"/>
        <v>0</v>
      </c>
      <c r="L22" s="10">
        <f t="shared" si="4"/>
        <v>0</v>
      </c>
      <c r="M22" s="10">
        <f t="shared" si="6"/>
        <v>0</v>
      </c>
      <c r="N22" s="10">
        <f t="shared" si="5"/>
        <v>99</v>
      </c>
      <c r="O22" s="10" t="s">
        <v>64</v>
      </c>
    </row>
    <row r="23" spans="1:15" ht="12.75">
      <c r="A23" s="9" t="s">
        <v>14</v>
      </c>
      <c r="B23" s="9" t="s">
        <v>65</v>
      </c>
      <c r="C23" s="9" t="s">
        <v>66</v>
      </c>
      <c r="D23" s="10">
        <v>94</v>
      </c>
      <c r="E23" s="10">
        <f t="shared" si="0"/>
        <v>94</v>
      </c>
      <c r="F23" s="10">
        <v>0</v>
      </c>
      <c r="G23" s="10">
        <f t="shared" si="1"/>
        <v>0</v>
      </c>
      <c r="H23" s="10">
        <v>0</v>
      </c>
      <c r="I23" s="10">
        <f t="shared" si="2"/>
        <v>0</v>
      </c>
      <c r="J23" s="10">
        <v>0</v>
      </c>
      <c r="K23" s="10">
        <f t="shared" si="3"/>
        <v>0</v>
      </c>
      <c r="L23" s="10">
        <f t="shared" si="4"/>
        <v>0</v>
      </c>
      <c r="M23" s="10">
        <f t="shared" si="6"/>
        <v>0</v>
      </c>
      <c r="N23" s="10">
        <f t="shared" si="5"/>
        <v>94</v>
      </c>
      <c r="O23" s="10" t="s">
        <v>67</v>
      </c>
    </row>
    <row r="24" spans="1:15" ht="12.75">
      <c r="A24" s="9" t="s">
        <v>22</v>
      </c>
      <c r="B24" s="9" t="s">
        <v>23</v>
      </c>
      <c r="C24" s="9" t="s">
        <v>68</v>
      </c>
      <c r="D24" s="10">
        <v>91</v>
      </c>
      <c r="E24" s="10">
        <f t="shared" si="0"/>
        <v>91</v>
      </c>
      <c r="F24" s="10">
        <v>0</v>
      </c>
      <c r="G24" s="10">
        <f t="shared" si="1"/>
        <v>0</v>
      </c>
      <c r="H24" s="10">
        <v>0</v>
      </c>
      <c r="I24" s="10">
        <f t="shared" si="2"/>
        <v>0</v>
      </c>
      <c r="J24" s="10">
        <v>0</v>
      </c>
      <c r="K24" s="10">
        <f t="shared" si="3"/>
        <v>0</v>
      </c>
      <c r="L24" s="10">
        <f t="shared" si="4"/>
        <v>0</v>
      </c>
      <c r="M24" s="10">
        <f t="shared" si="6"/>
        <v>0</v>
      </c>
      <c r="N24" s="10">
        <f t="shared" si="5"/>
        <v>91</v>
      </c>
      <c r="O24" s="10" t="s">
        <v>69</v>
      </c>
    </row>
    <row r="25" spans="1:15" ht="12.75">
      <c r="A25" s="9" t="s">
        <v>70</v>
      </c>
      <c r="B25" s="9" t="s">
        <v>71</v>
      </c>
      <c r="C25" s="9" t="s">
        <v>72</v>
      </c>
      <c r="D25" s="10">
        <v>88</v>
      </c>
      <c r="E25" s="10">
        <f t="shared" si="0"/>
        <v>88</v>
      </c>
      <c r="F25" s="10">
        <v>0</v>
      </c>
      <c r="G25" s="10">
        <f t="shared" si="1"/>
        <v>0</v>
      </c>
      <c r="H25" s="10">
        <v>0</v>
      </c>
      <c r="I25" s="10">
        <f t="shared" si="2"/>
        <v>0</v>
      </c>
      <c r="J25" s="10">
        <v>0</v>
      </c>
      <c r="K25" s="10">
        <f t="shared" si="3"/>
        <v>0</v>
      </c>
      <c r="L25" s="10">
        <f t="shared" si="4"/>
        <v>0</v>
      </c>
      <c r="M25" s="10">
        <f t="shared" si="6"/>
        <v>0</v>
      </c>
      <c r="N25" s="10">
        <f t="shared" si="5"/>
        <v>88</v>
      </c>
      <c r="O25" s="10" t="s">
        <v>73</v>
      </c>
    </row>
    <row r="26" spans="1:15" ht="12.75">
      <c r="A26" s="12" t="s">
        <v>14</v>
      </c>
      <c r="B26" s="12" t="s">
        <v>45</v>
      </c>
      <c r="C26" s="12" t="s">
        <v>74</v>
      </c>
      <c r="D26" s="10">
        <v>0</v>
      </c>
      <c r="E26" s="10">
        <f t="shared" si="0"/>
        <v>0</v>
      </c>
      <c r="F26" s="13">
        <v>86</v>
      </c>
      <c r="G26" s="13">
        <f t="shared" si="1"/>
        <v>86</v>
      </c>
      <c r="H26" s="13">
        <v>0</v>
      </c>
      <c r="I26" s="10">
        <f t="shared" si="2"/>
        <v>0</v>
      </c>
      <c r="J26" s="13">
        <v>0</v>
      </c>
      <c r="K26" s="10">
        <f t="shared" si="3"/>
        <v>0</v>
      </c>
      <c r="L26" s="10">
        <f t="shared" si="4"/>
        <v>0</v>
      </c>
      <c r="M26" s="10">
        <f t="shared" si="6"/>
        <v>0</v>
      </c>
      <c r="N26" s="10">
        <f t="shared" si="5"/>
        <v>86</v>
      </c>
      <c r="O26" s="10" t="s">
        <v>75</v>
      </c>
    </row>
    <row r="27" spans="1:15" ht="12.75">
      <c r="A27" s="9" t="s">
        <v>14</v>
      </c>
      <c r="B27" s="9" t="s">
        <v>30</v>
      </c>
      <c r="C27" s="9" t="s">
        <v>76</v>
      </c>
      <c r="D27" s="10">
        <v>84</v>
      </c>
      <c r="E27" s="10">
        <f t="shared" si="0"/>
        <v>84</v>
      </c>
      <c r="F27" s="10">
        <v>0</v>
      </c>
      <c r="G27" s="10">
        <f t="shared" si="1"/>
        <v>0</v>
      </c>
      <c r="H27" s="10">
        <v>0</v>
      </c>
      <c r="I27" s="10">
        <f t="shared" si="2"/>
        <v>0</v>
      </c>
      <c r="J27" s="10">
        <v>0</v>
      </c>
      <c r="K27" s="10">
        <f t="shared" si="3"/>
        <v>0</v>
      </c>
      <c r="L27" s="10">
        <f t="shared" si="4"/>
        <v>0</v>
      </c>
      <c r="M27" s="10">
        <f t="shared" si="6"/>
        <v>0</v>
      </c>
      <c r="N27" s="10">
        <f t="shared" si="5"/>
        <v>84</v>
      </c>
      <c r="O27" s="10" t="s">
        <v>77</v>
      </c>
    </row>
    <row r="28" spans="1:15" ht="12.75">
      <c r="A28" s="9" t="s">
        <v>26</v>
      </c>
      <c r="B28" s="9" t="s">
        <v>27</v>
      </c>
      <c r="C28" s="9" t="s">
        <v>78</v>
      </c>
      <c r="D28" s="10">
        <v>82</v>
      </c>
      <c r="E28" s="10">
        <f t="shared" si="0"/>
        <v>82</v>
      </c>
      <c r="F28" s="10">
        <v>0</v>
      </c>
      <c r="G28" s="10">
        <f t="shared" si="1"/>
        <v>0</v>
      </c>
      <c r="H28" s="10">
        <v>0</v>
      </c>
      <c r="I28" s="10">
        <f t="shared" si="2"/>
        <v>0</v>
      </c>
      <c r="J28" s="10">
        <v>0</v>
      </c>
      <c r="K28" s="10">
        <f t="shared" si="3"/>
        <v>0</v>
      </c>
      <c r="L28" s="10">
        <f t="shared" si="4"/>
        <v>0</v>
      </c>
      <c r="M28" s="10">
        <f t="shared" si="6"/>
        <v>0</v>
      </c>
      <c r="N28" s="10">
        <f t="shared" si="5"/>
        <v>82</v>
      </c>
      <c r="O28" s="10" t="s">
        <v>79</v>
      </c>
    </row>
    <row r="29" spans="1:15" ht="12.75">
      <c r="A29" s="14" t="s">
        <v>26</v>
      </c>
      <c r="B29" s="14" t="s">
        <v>27</v>
      </c>
      <c r="C29" s="14" t="s">
        <v>80</v>
      </c>
      <c r="D29" s="10">
        <v>81</v>
      </c>
      <c r="E29" s="10">
        <f t="shared" si="0"/>
        <v>81</v>
      </c>
      <c r="F29" s="10">
        <v>0</v>
      </c>
      <c r="G29" s="10">
        <f t="shared" si="1"/>
        <v>0</v>
      </c>
      <c r="H29" s="10">
        <v>0</v>
      </c>
      <c r="I29" s="10">
        <f t="shared" si="2"/>
        <v>0</v>
      </c>
      <c r="J29" s="10">
        <v>0</v>
      </c>
      <c r="K29" s="10">
        <f t="shared" si="3"/>
        <v>0</v>
      </c>
      <c r="L29" s="10">
        <f t="shared" si="4"/>
        <v>0</v>
      </c>
      <c r="M29" s="10">
        <f t="shared" si="6"/>
        <v>0</v>
      </c>
      <c r="N29" s="10">
        <f t="shared" si="5"/>
        <v>81</v>
      </c>
      <c r="O29" s="10" t="s">
        <v>81</v>
      </c>
    </row>
    <row r="30" spans="1:15" ht="12.75">
      <c r="A30" s="14" t="s">
        <v>14</v>
      </c>
      <c r="B30" s="14" t="s">
        <v>82</v>
      </c>
      <c r="C30" s="14" t="s">
        <v>83</v>
      </c>
      <c r="D30" s="10">
        <v>79</v>
      </c>
      <c r="E30" s="10">
        <f t="shared" si="0"/>
        <v>79</v>
      </c>
      <c r="F30" s="10">
        <v>0</v>
      </c>
      <c r="G30" s="10">
        <f t="shared" si="1"/>
        <v>0</v>
      </c>
      <c r="H30" s="10">
        <v>0</v>
      </c>
      <c r="I30" s="10">
        <f t="shared" si="2"/>
        <v>0</v>
      </c>
      <c r="J30" s="10">
        <v>0</v>
      </c>
      <c r="K30" s="10">
        <f t="shared" si="3"/>
        <v>0</v>
      </c>
      <c r="L30" s="10">
        <f t="shared" si="4"/>
        <v>0</v>
      </c>
      <c r="M30" s="10">
        <f t="shared" si="6"/>
        <v>0</v>
      </c>
      <c r="N30" s="10">
        <f t="shared" si="5"/>
        <v>79</v>
      </c>
      <c r="O30" s="10" t="s">
        <v>84</v>
      </c>
    </row>
    <row r="31" spans="1:15" ht="12.75">
      <c r="A31" s="14" t="s">
        <v>26</v>
      </c>
      <c r="B31" s="14" t="s">
        <v>37</v>
      </c>
      <c r="C31" s="14" t="s">
        <v>85</v>
      </c>
      <c r="D31" s="10">
        <v>76</v>
      </c>
      <c r="E31" s="10">
        <f t="shared" si="0"/>
        <v>76</v>
      </c>
      <c r="F31" s="10">
        <v>0</v>
      </c>
      <c r="G31" s="10">
        <f t="shared" si="1"/>
        <v>0</v>
      </c>
      <c r="H31" s="10">
        <v>0</v>
      </c>
      <c r="I31" s="10">
        <f t="shared" si="2"/>
        <v>0</v>
      </c>
      <c r="J31" s="10">
        <v>0</v>
      </c>
      <c r="K31" s="10">
        <f t="shared" si="3"/>
        <v>0</v>
      </c>
      <c r="L31" s="10">
        <f t="shared" si="4"/>
        <v>0</v>
      </c>
      <c r="M31" s="10">
        <f t="shared" si="6"/>
        <v>0</v>
      </c>
      <c r="N31" s="10">
        <f t="shared" si="5"/>
        <v>76</v>
      </c>
      <c r="O31" s="10" t="s">
        <v>86</v>
      </c>
    </row>
    <row r="32" spans="1:15" ht="12.75">
      <c r="A32" s="14" t="s">
        <v>70</v>
      </c>
      <c r="B32" s="14" t="s">
        <v>71</v>
      </c>
      <c r="C32" s="14" t="s">
        <v>87</v>
      </c>
      <c r="D32" s="10">
        <v>75</v>
      </c>
      <c r="E32" s="10">
        <f t="shared" si="0"/>
        <v>75</v>
      </c>
      <c r="F32" s="10">
        <v>0</v>
      </c>
      <c r="G32" s="10">
        <f t="shared" si="1"/>
        <v>0</v>
      </c>
      <c r="H32" s="10">
        <v>0</v>
      </c>
      <c r="I32" s="10">
        <f t="shared" si="2"/>
        <v>0</v>
      </c>
      <c r="J32" s="10">
        <v>0</v>
      </c>
      <c r="K32" s="10">
        <f t="shared" si="3"/>
        <v>0</v>
      </c>
      <c r="L32" s="10">
        <f t="shared" si="4"/>
        <v>0</v>
      </c>
      <c r="M32" s="10">
        <f t="shared" si="6"/>
        <v>0</v>
      </c>
      <c r="N32" s="10">
        <f t="shared" si="5"/>
        <v>75</v>
      </c>
      <c r="O32" s="10" t="s">
        <v>88</v>
      </c>
    </row>
    <row r="33" spans="1:15" ht="12.75">
      <c r="A33" s="14" t="s">
        <v>26</v>
      </c>
      <c r="B33" s="14" t="s">
        <v>27</v>
      </c>
      <c r="C33" s="14" t="s">
        <v>89</v>
      </c>
      <c r="D33" s="10">
        <v>74</v>
      </c>
      <c r="E33" s="10">
        <f t="shared" si="0"/>
        <v>74</v>
      </c>
      <c r="F33" s="10">
        <v>0</v>
      </c>
      <c r="G33" s="10">
        <f t="shared" si="1"/>
        <v>0</v>
      </c>
      <c r="H33" s="10">
        <v>0</v>
      </c>
      <c r="I33" s="10">
        <f t="shared" si="2"/>
        <v>0</v>
      </c>
      <c r="J33" s="10">
        <v>0</v>
      </c>
      <c r="K33" s="10">
        <f t="shared" si="3"/>
        <v>0</v>
      </c>
      <c r="L33" s="10">
        <f t="shared" si="4"/>
        <v>0</v>
      </c>
      <c r="M33" s="10">
        <f t="shared" si="6"/>
        <v>0</v>
      </c>
      <c r="N33" s="10">
        <f t="shared" si="5"/>
        <v>74</v>
      </c>
      <c r="O33" s="10" t="s">
        <v>90</v>
      </c>
    </row>
    <row r="34" spans="1:15" ht="12.75">
      <c r="A34" s="14" t="s">
        <v>14</v>
      </c>
      <c r="B34" s="14" t="s">
        <v>82</v>
      </c>
      <c r="C34" s="14" t="s">
        <v>91</v>
      </c>
      <c r="D34" s="10">
        <v>73</v>
      </c>
      <c r="E34" s="10">
        <f t="shared" si="0"/>
        <v>73</v>
      </c>
      <c r="F34" s="10">
        <v>0</v>
      </c>
      <c r="G34" s="10">
        <f t="shared" si="1"/>
        <v>0</v>
      </c>
      <c r="H34" s="10">
        <v>0</v>
      </c>
      <c r="I34" s="10">
        <f t="shared" si="2"/>
        <v>0</v>
      </c>
      <c r="J34" s="10">
        <v>0</v>
      </c>
      <c r="K34" s="10">
        <f t="shared" si="3"/>
        <v>0</v>
      </c>
      <c r="L34" s="10">
        <f t="shared" si="4"/>
        <v>0</v>
      </c>
      <c r="M34" s="10">
        <f t="shared" si="6"/>
        <v>0</v>
      </c>
      <c r="N34" s="10">
        <f t="shared" si="5"/>
        <v>73</v>
      </c>
      <c r="O34" s="10" t="s">
        <v>92</v>
      </c>
    </row>
    <row r="35" spans="1:15" ht="12.75">
      <c r="A35" s="15" t="s">
        <v>14</v>
      </c>
      <c r="B35" s="15" t="s">
        <v>93</v>
      </c>
      <c r="C35" s="15" t="s">
        <v>94</v>
      </c>
      <c r="D35" s="10">
        <v>72</v>
      </c>
      <c r="E35" s="10">
        <f t="shared" si="0"/>
        <v>72</v>
      </c>
      <c r="F35" s="10">
        <v>0</v>
      </c>
      <c r="G35" s="10">
        <f t="shared" si="1"/>
        <v>0</v>
      </c>
      <c r="H35" s="10">
        <v>0</v>
      </c>
      <c r="I35" s="10">
        <f t="shared" si="2"/>
        <v>0</v>
      </c>
      <c r="J35" s="10">
        <v>0</v>
      </c>
      <c r="K35" s="10">
        <f t="shared" si="3"/>
        <v>0</v>
      </c>
      <c r="L35" s="10">
        <f t="shared" si="4"/>
        <v>0</v>
      </c>
      <c r="M35" s="10">
        <f t="shared" si="6"/>
        <v>0</v>
      </c>
      <c r="N35" s="10">
        <f t="shared" si="5"/>
        <v>72</v>
      </c>
      <c r="O35" s="10" t="s">
        <v>95</v>
      </c>
    </row>
    <row r="36" spans="1:15" ht="12.75">
      <c r="A36" s="15" t="s">
        <v>26</v>
      </c>
      <c r="B36" s="15" t="s">
        <v>27</v>
      </c>
      <c r="C36" s="15" t="s">
        <v>96</v>
      </c>
      <c r="D36" s="10">
        <v>71</v>
      </c>
      <c r="E36" s="10">
        <f t="shared" si="0"/>
        <v>71</v>
      </c>
      <c r="F36" s="10">
        <v>0</v>
      </c>
      <c r="G36" s="10">
        <f t="shared" si="1"/>
        <v>0</v>
      </c>
      <c r="H36" s="10">
        <v>0</v>
      </c>
      <c r="I36" s="10">
        <f t="shared" si="2"/>
        <v>0</v>
      </c>
      <c r="J36" s="10">
        <v>0</v>
      </c>
      <c r="K36" s="10">
        <f t="shared" si="3"/>
        <v>0</v>
      </c>
      <c r="L36" s="10">
        <f t="shared" si="4"/>
        <v>0</v>
      </c>
      <c r="M36" s="10">
        <f t="shared" si="6"/>
        <v>0</v>
      </c>
      <c r="N36" s="10">
        <f t="shared" si="5"/>
        <v>71</v>
      </c>
      <c r="O36" s="10" t="s">
        <v>97</v>
      </c>
    </row>
    <row r="37" spans="1:15" ht="12.75">
      <c r="A37" s="15" t="s">
        <v>14</v>
      </c>
      <c r="B37" s="15" t="s">
        <v>98</v>
      </c>
      <c r="C37" s="15" t="s">
        <v>99</v>
      </c>
      <c r="D37" s="10">
        <v>70</v>
      </c>
      <c r="E37" s="10">
        <f t="shared" si="0"/>
        <v>70</v>
      </c>
      <c r="F37" s="10">
        <v>0</v>
      </c>
      <c r="G37" s="10">
        <f t="shared" si="1"/>
        <v>0</v>
      </c>
      <c r="H37" s="10">
        <v>0</v>
      </c>
      <c r="I37" s="10">
        <f t="shared" si="2"/>
        <v>0</v>
      </c>
      <c r="J37" s="10">
        <v>0</v>
      </c>
      <c r="K37" s="10">
        <f t="shared" si="3"/>
        <v>0</v>
      </c>
      <c r="L37" s="10">
        <f t="shared" si="4"/>
        <v>0</v>
      </c>
      <c r="M37" s="10">
        <f t="shared" si="6"/>
        <v>0</v>
      </c>
      <c r="N37" s="10">
        <f t="shared" si="5"/>
        <v>70</v>
      </c>
      <c r="O37" s="10" t="s">
        <v>100</v>
      </c>
    </row>
    <row r="38" spans="1:15" ht="12.75">
      <c r="A38" s="14" t="s">
        <v>14</v>
      </c>
      <c r="B38" s="14" t="s">
        <v>101</v>
      </c>
      <c r="C38" s="14" t="s">
        <v>102</v>
      </c>
      <c r="D38" s="10">
        <v>69</v>
      </c>
      <c r="E38" s="10">
        <f t="shared" si="0"/>
        <v>69</v>
      </c>
      <c r="F38" s="10">
        <v>0</v>
      </c>
      <c r="G38" s="10">
        <f t="shared" si="1"/>
        <v>0</v>
      </c>
      <c r="H38" s="10">
        <v>0</v>
      </c>
      <c r="I38" s="10">
        <f t="shared" si="2"/>
        <v>0</v>
      </c>
      <c r="J38" s="10">
        <v>0</v>
      </c>
      <c r="K38" s="10">
        <f t="shared" si="3"/>
        <v>0</v>
      </c>
      <c r="L38" s="10">
        <f t="shared" si="4"/>
        <v>0</v>
      </c>
      <c r="M38" s="10">
        <f t="shared" si="6"/>
        <v>0</v>
      </c>
      <c r="N38" s="10">
        <f t="shared" si="5"/>
        <v>69</v>
      </c>
      <c r="O38" s="10" t="s">
        <v>103</v>
      </c>
    </row>
    <row r="39" spans="1:15" ht="12.75">
      <c r="A39" s="16" t="s">
        <v>14</v>
      </c>
      <c r="B39" s="16" t="s">
        <v>93</v>
      </c>
      <c r="C39" s="16" t="s">
        <v>104</v>
      </c>
      <c r="D39" s="10">
        <v>68</v>
      </c>
      <c r="E39" s="10">
        <f t="shared" si="0"/>
        <v>68</v>
      </c>
      <c r="F39" s="10">
        <v>0</v>
      </c>
      <c r="G39" s="10">
        <f t="shared" si="1"/>
        <v>0</v>
      </c>
      <c r="H39" s="10">
        <v>0</v>
      </c>
      <c r="I39" s="10">
        <f t="shared" si="2"/>
        <v>0</v>
      </c>
      <c r="J39" s="10">
        <v>0</v>
      </c>
      <c r="K39" s="10">
        <f t="shared" si="3"/>
        <v>0</v>
      </c>
      <c r="L39" s="10">
        <f t="shared" si="4"/>
        <v>0</v>
      </c>
      <c r="M39" s="10">
        <f t="shared" si="6"/>
        <v>0</v>
      </c>
      <c r="N39" s="10">
        <f t="shared" si="5"/>
        <v>68</v>
      </c>
      <c r="O39" s="10" t="s">
        <v>105</v>
      </c>
    </row>
    <row r="40" spans="1:15" ht="12.75">
      <c r="A40" s="16" t="s">
        <v>22</v>
      </c>
      <c r="B40" s="16" t="s">
        <v>23</v>
      </c>
      <c r="C40" s="16" t="s">
        <v>106</v>
      </c>
      <c r="D40" s="10">
        <v>67</v>
      </c>
      <c r="E40" s="10">
        <f t="shared" si="0"/>
        <v>67</v>
      </c>
      <c r="F40" s="10">
        <v>0</v>
      </c>
      <c r="G40" s="10">
        <f t="shared" si="1"/>
        <v>0</v>
      </c>
      <c r="H40" s="10">
        <v>0</v>
      </c>
      <c r="I40" s="10">
        <f t="shared" si="2"/>
        <v>0</v>
      </c>
      <c r="J40" s="10">
        <v>0</v>
      </c>
      <c r="K40" s="10">
        <f t="shared" si="3"/>
        <v>0</v>
      </c>
      <c r="L40" s="10">
        <f t="shared" si="4"/>
        <v>0</v>
      </c>
      <c r="M40" s="10">
        <f t="shared" si="6"/>
        <v>0</v>
      </c>
      <c r="N40" s="10">
        <f t="shared" si="5"/>
        <v>67</v>
      </c>
      <c r="O40" s="10" t="s">
        <v>107</v>
      </c>
    </row>
    <row r="41" spans="1:15" ht="12.75">
      <c r="A41" s="16" t="s">
        <v>26</v>
      </c>
      <c r="B41" s="16" t="s">
        <v>27</v>
      </c>
      <c r="C41" s="16" t="s">
        <v>108</v>
      </c>
      <c r="D41" s="10">
        <v>66</v>
      </c>
      <c r="E41" s="10">
        <f t="shared" si="0"/>
        <v>66</v>
      </c>
      <c r="F41" s="10">
        <v>0</v>
      </c>
      <c r="G41" s="10">
        <f t="shared" si="1"/>
        <v>0</v>
      </c>
      <c r="H41" s="10">
        <v>0</v>
      </c>
      <c r="I41" s="10">
        <f t="shared" si="2"/>
        <v>0</v>
      </c>
      <c r="J41" s="10">
        <v>0</v>
      </c>
      <c r="K41" s="10">
        <f t="shared" si="3"/>
        <v>0</v>
      </c>
      <c r="L41" s="10">
        <f t="shared" si="4"/>
        <v>0</v>
      </c>
      <c r="M41" s="10">
        <f t="shared" si="6"/>
        <v>0</v>
      </c>
      <c r="N41" s="10">
        <f t="shared" si="5"/>
        <v>66</v>
      </c>
      <c r="O41" s="10" t="s">
        <v>109</v>
      </c>
    </row>
    <row r="42" spans="1:15" ht="12.75">
      <c r="A42" s="16" t="s">
        <v>26</v>
      </c>
      <c r="B42" s="16" t="s">
        <v>27</v>
      </c>
      <c r="C42" s="16" t="s">
        <v>110</v>
      </c>
      <c r="D42" s="10">
        <v>65</v>
      </c>
      <c r="E42" s="10">
        <f t="shared" si="0"/>
        <v>65</v>
      </c>
      <c r="F42" s="10">
        <v>0</v>
      </c>
      <c r="G42" s="10">
        <f t="shared" si="1"/>
        <v>0</v>
      </c>
      <c r="H42" s="10">
        <v>0</v>
      </c>
      <c r="I42" s="10">
        <f t="shared" si="2"/>
        <v>0</v>
      </c>
      <c r="J42" s="10">
        <v>0</v>
      </c>
      <c r="K42" s="10">
        <f t="shared" si="3"/>
        <v>0</v>
      </c>
      <c r="L42" s="10">
        <f t="shared" si="4"/>
        <v>0</v>
      </c>
      <c r="M42" s="10">
        <f t="shared" si="6"/>
        <v>0</v>
      </c>
      <c r="N42" s="10">
        <f t="shared" si="5"/>
        <v>65</v>
      </c>
      <c r="O42" s="10" t="s">
        <v>111</v>
      </c>
    </row>
    <row r="43" spans="1:15" ht="12.75">
      <c r="A43" s="17" t="s">
        <v>26</v>
      </c>
      <c r="B43" s="17" t="s">
        <v>27</v>
      </c>
      <c r="C43" s="17" t="s">
        <v>112</v>
      </c>
      <c r="D43" s="18">
        <v>64</v>
      </c>
      <c r="E43" s="18">
        <f t="shared" si="0"/>
        <v>64</v>
      </c>
      <c r="F43" s="10">
        <v>0</v>
      </c>
      <c r="G43" s="10">
        <f t="shared" si="1"/>
        <v>0</v>
      </c>
      <c r="H43" s="10">
        <v>0</v>
      </c>
      <c r="I43" s="10">
        <f t="shared" si="2"/>
        <v>0</v>
      </c>
      <c r="J43" s="10">
        <v>0</v>
      </c>
      <c r="K43" s="10">
        <f t="shared" si="3"/>
        <v>0</v>
      </c>
      <c r="L43" s="10">
        <f t="shared" si="4"/>
        <v>0</v>
      </c>
      <c r="M43" s="10">
        <f t="shared" si="6"/>
        <v>0</v>
      </c>
      <c r="N43" s="10">
        <f t="shared" si="5"/>
        <v>64</v>
      </c>
      <c r="O43" s="10" t="s">
        <v>113</v>
      </c>
    </row>
  </sheetData>
  <sheetProtection/>
  <mergeCells count="12">
    <mergeCell ref="D5:E5"/>
    <mergeCell ref="F5:G5"/>
    <mergeCell ref="H5:I5"/>
    <mergeCell ref="J5:K5"/>
    <mergeCell ref="A1:N1"/>
    <mergeCell ref="A4:C4"/>
    <mergeCell ref="A3:N3"/>
    <mergeCell ref="D4:E4"/>
    <mergeCell ref="F4:G4"/>
    <mergeCell ref="H4:M4"/>
    <mergeCell ref="N2:O2"/>
    <mergeCell ref="B2:M2"/>
  </mergeCells>
  <printOptions/>
  <pageMargins left="0.2" right="0.19" top="0.17" bottom="0.17" header="0" footer="0"/>
  <pageSetup horizontalDpi="600" verticalDpi="600" orientation="landscape" paperSize="9" scale="94" r:id="rId3"/>
  <legacyDrawing r:id="rId2"/>
  <oleObjects>
    <oleObject progId="MSPhotoEd.3" shapeId="311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15.140625" style="0" customWidth="1"/>
    <col min="2" max="2" width="36.8515625" style="0" customWidth="1"/>
    <col min="3" max="3" width="26.57421875" style="0" customWidth="1"/>
    <col min="4" max="7" width="6.421875" style="0" customWidth="1"/>
    <col min="8" max="15" width="6.421875" style="19" customWidth="1"/>
  </cols>
  <sheetData>
    <row r="1" spans="1:15" ht="51.7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7.25" customHeight="1" thickBot="1">
      <c r="A2" s="3"/>
      <c r="B2" s="49" t="s">
        <v>114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2"/>
      <c r="N2" s="47"/>
      <c r="O2" s="48"/>
    </row>
    <row r="3" spans="1:15" ht="17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2.75">
      <c r="A4" s="40"/>
      <c r="B4" s="40"/>
      <c r="C4" s="41"/>
      <c r="D4" s="42" t="s">
        <v>1</v>
      </c>
      <c r="E4" s="43"/>
      <c r="F4" s="44" t="s">
        <v>2</v>
      </c>
      <c r="G4" s="45"/>
      <c r="H4" s="59" t="s">
        <v>3</v>
      </c>
      <c r="I4" s="60"/>
      <c r="J4" s="60"/>
      <c r="K4" s="60"/>
      <c r="L4" s="60"/>
      <c r="M4" s="61"/>
      <c r="N4" s="4"/>
      <c r="O4" s="4"/>
    </row>
    <row r="5" spans="1:15" ht="26.25" customHeight="1">
      <c r="A5" s="5" t="s">
        <v>4</v>
      </c>
      <c r="B5" s="5" t="s">
        <v>5</v>
      </c>
      <c r="C5" s="5" t="s">
        <v>6</v>
      </c>
      <c r="D5" s="52" t="s">
        <v>7</v>
      </c>
      <c r="E5" s="53"/>
      <c r="F5" s="54" t="s">
        <v>7</v>
      </c>
      <c r="G5" s="55"/>
      <c r="H5" s="56" t="s">
        <v>115</v>
      </c>
      <c r="I5" s="57"/>
      <c r="J5" s="56" t="s">
        <v>116</v>
      </c>
      <c r="K5" s="57"/>
      <c r="L5" s="7" t="s">
        <v>117</v>
      </c>
      <c r="M5" s="7" t="s">
        <v>7</v>
      </c>
      <c r="N5" s="8" t="s">
        <v>12</v>
      </c>
      <c r="O5" s="8" t="s">
        <v>13</v>
      </c>
    </row>
    <row r="6" spans="1:15" s="11" customFormat="1" ht="12.75">
      <c r="A6" s="9" t="s">
        <v>118</v>
      </c>
      <c r="B6" s="9" t="s">
        <v>119</v>
      </c>
      <c r="C6" s="9" t="s">
        <v>120</v>
      </c>
      <c r="D6" s="10">
        <v>100</v>
      </c>
      <c r="E6" s="10">
        <f aca="true" t="shared" si="0" ref="E6:E49">D6*1</f>
        <v>100</v>
      </c>
      <c r="F6" s="10">
        <v>99</v>
      </c>
      <c r="G6" s="10">
        <f aca="true" t="shared" si="1" ref="G6:G49">F6*1</f>
        <v>99</v>
      </c>
      <c r="H6" s="10">
        <v>1</v>
      </c>
      <c r="I6" s="10">
        <f aca="true" t="shared" si="2" ref="I6:I49">H6*0.5</f>
        <v>0.5</v>
      </c>
      <c r="J6" s="10">
        <v>2</v>
      </c>
      <c r="K6" s="10">
        <f aca="true" t="shared" si="3" ref="K6:K49">J6*0.5</f>
        <v>1</v>
      </c>
      <c r="L6" s="10">
        <f aca="true" t="shared" si="4" ref="L6:L49">I6+K6</f>
        <v>1.5</v>
      </c>
      <c r="M6" s="10">
        <v>100</v>
      </c>
      <c r="N6" s="10">
        <f aca="true" t="shared" si="5" ref="N6:N49">SUM(E6,G6,M6)</f>
        <v>299</v>
      </c>
      <c r="O6" s="10" t="s">
        <v>17</v>
      </c>
    </row>
    <row r="7" spans="1:15" s="11" customFormat="1" ht="12.75">
      <c r="A7" s="9" t="s">
        <v>121</v>
      </c>
      <c r="B7" s="9" t="s">
        <v>122</v>
      </c>
      <c r="C7" s="9" t="s">
        <v>123</v>
      </c>
      <c r="D7" s="10">
        <v>98</v>
      </c>
      <c r="E7" s="10">
        <f t="shared" si="0"/>
        <v>98</v>
      </c>
      <c r="F7" s="10">
        <v>100</v>
      </c>
      <c r="G7" s="10">
        <f t="shared" si="1"/>
        <v>100</v>
      </c>
      <c r="H7" s="10">
        <v>2</v>
      </c>
      <c r="I7" s="10">
        <f t="shared" si="2"/>
        <v>1</v>
      </c>
      <c r="J7" s="10">
        <v>1</v>
      </c>
      <c r="K7" s="10">
        <f t="shared" si="3"/>
        <v>0.5</v>
      </c>
      <c r="L7" s="10">
        <f t="shared" si="4"/>
        <v>1.5</v>
      </c>
      <c r="M7" s="10">
        <v>100</v>
      </c>
      <c r="N7" s="10">
        <f t="shared" si="5"/>
        <v>298</v>
      </c>
      <c r="O7" s="10" t="s">
        <v>21</v>
      </c>
    </row>
    <row r="8" spans="1:15" s="11" customFormat="1" ht="12.75">
      <c r="A8" s="9" t="s">
        <v>118</v>
      </c>
      <c r="B8" s="9" t="s">
        <v>119</v>
      </c>
      <c r="C8" s="9" t="s">
        <v>124</v>
      </c>
      <c r="D8" s="10">
        <v>99</v>
      </c>
      <c r="E8" s="10">
        <f t="shared" si="0"/>
        <v>99</v>
      </c>
      <c r="F8" s="10">
        <v>93</v>
      </c>
      <c r="G8" s="10">
        <f t="shared" si="1"/>
        <v>93</v>
      </c>
      <c r="H8" s="10">
        <v>4</v>
      </c>
      <c r="I8" s="10">
        <f t="shared" si="2"/>
        <v>2</v>
      </c>
      <c r="J8" s="10">
        <v>3</v>
      </c>
      <c r="K8" s="10">
        <f t="shared" si="3"/>
        <v>1.5</v>
      </c>
      <c r="L8" s="10">
        <f t="shared" si="4"/>
        <v>3.5</v>
      </c>
      <c r="M8" s="10">
        <v>98</v>
      </c>
      <c r="N8" s="10">
        <f t="shared" si="5"/>
        <v>290</v>
      </c>
      <c r="O8" s="10" t="s">
        <v>25</v>
      </c>
    </row>
    <row r="9" spans="1:15" s="11" customFormat="1" ht="12.75">
      <c r="A9" s="9" t="s">
        <v>121</v>
      </c>
      <c r="B9" s="9" t="s">
        <v>125</v>
      </c>
      <c r="C9" s="9" t="s">
        <v>126</v>
      </c>
      <c r="D9" s="10">
        <v>96</v>
      </c>
      <c r="E9" s="10">
        <f t="shared" si="0"/>
        <v>96</v>
      </c>
      <c r="F9" s="10">
        <v>97</v>
      </c>
      <c r="G9" s="10">
        <f t="shared" si="1"/>
        <v>97</v>
      </c>
      <c r="H9" s="10">
        <v>3</v>
      </c>
      <c r="I9" s="10">
        <f t="shared" si="2"/>
        <v>1.5</v>
      </c>
      <c r="J9" s="10">
        <v>5</v>
      </c>
      <c r="K9" s="10">
        <f t="shared" si="3"/>
        <v>2.5</v>
      </c>
      <c r="L9" s="10">
        <f t="shared" si="4"/>
        <v>4</v>
      </c>
      <c r="M9" s="10">
        <v>97</v>
      </c>
      <c r="N9" s="10">
        <f t="shared" si="5"/>
        <v>290</v>
      </c>
      <c r="O9" s="10" t="s">
        <v>29</v>
      </c>
    </row>
    <row r="10" spans="1:15" s="11" customFormat="1" ht="12.75">
      <c r="A10" s="9" t="s">
        <v>26</v>
      </c>
      <c r="B10" s="9" t="s">
        <v>27</v>
      </c>
      <c r="C10" s="9" t="s">
        <v>127</v>
      </c>
      <c r="D10" s="10">
        <v>95</v>
      </c>
      <c r="E10" s="10">
        <f t="shared" si="0"/>
        <v>95</v>
      </c>
      <c r="F10" s="10">
        <v>98</v>
      </c>
      <c r="G10" s="10">
        <f t="shared" si="1"/>
        <v>98</v>
      </c>
      <c r="H10" s="10">
        <v>6</v>
      </c>
      <c r="I10" s="10">
        <f t="shared" si="2"/>
        <v>3</v>
      </c>
      <c r="J10" s="10">
        <v>7</v>
      </c>
      <c r="K10" s="10">
        <f t="shared" si="3"/>
        <v>3.5</v>
      </c>
      <c r="L10" s="10">
        <f t="shared" si="4"/>
        <v>6.5</v>
      </c>
      <c r="M10" s="10">
        <v>95</v>
      </c>
      <c r="N10" s="10">
        <f t="shared" si="5"/>
        <v>288</v>
      </c>
      <c r="O10" s="10" t="s">
        <v>32</v>
      </c>
    </row>
    <row r="11" spans="1:15" s="11" customFormat="1" ht="12.75">
      <c r="A11" s="9" t="s">
        <v>18</v>
      </c>
      <c r="B11" s="9" t="s">
        <v>128</v>
      </c>
      <c r="C11" s="9" t="s">
        <v>129</v>
      </c>
      <c r="D11" s="10">
        <v>90</v>
      </c>
      <c r="E11" s="10">
        <f t="shared" si="0"/>
        <v>90</v>
      </c>
      <c r="F11" s="10">
        <v>96</v>
      </c>
      <c r="G11" s="10">
        <f t="shared" si="1"/>
        <v>96</v>
      </c>
      <c r="H11" s="10">
        <v>5</v>
      </c>
      <c r="I11" s="10">
        <f t="shared" si="2"/>
        <v>2.5</v>
      </c>
      <c r="J11" s="10">
        <v>8</v>
      </c>
      <c r="K11" s="10">
        <f t="shared" si="3"/>
        <v>4</v>
      </c>
      <c r="L11" s="10">
        <f t="shared" si="4"/>
        <v>6.5</v>
      </c>
      <c r="M11" s="10">
        <v>95</v>
      </c>
      <c r="N11" s="10">
        <f t="shared" si="5"/>
        <v>281</v>
      </c>
      <c r="O11" s="10" t="s">
        <v>34</v>
      </c>
    </row>
    <row r="12" spans="1:15" s="11" customFormat="1" ht="12.75">
      <c r="A12" s="9" t="s">
        <v>130</v>
      </c>
      <c r="B12" s="9" t="s">
        <v>131</v>
      </c>
      <c r="C12" s="9" t="s">
        <v>132</v>
      </c>
      <c r="D12" s="10">
        <v>97</v>
      </c>
      <c r="E12" s="10">
        <f t="shared" si="0"/>
        <v>97</v>
      </c>
      <c r="F12" s="10">
        <v>92</v>
      </c>
      <c r="G12" s="10">
        <f t="shared" si="1"/>
        <v>92</v>
      </c>
      <c r="H12" s="10">
        <v>10</v>
      </c>
      <c r="I12" s="10">
        <f t="shared" si="2"/>
        <v>5</v>
      </c>
      <c r="J12" s="10">
        <v>10</v>
      </c>
      <c r="K12" s="10">
        <f t="shared" si="3"/>
        <v>5</v>
      </c>
      <c r="L12" s="10">
        <f t="shared" si="4"/>
        <v>10</v>
      </c>
      <c r="M12" s="10">
        <v>91</v>
      </c>
      <c r="N12" s="10">
        <f t="shared" si="5"/>
        <v>280</v>
      </c>
      <c r="O12" s="10" t="s">
        <v>36</v>
      </c>
    </row>
    <row r="13" spans="1:15" s="11" customFormat="1" ht="12.75">
      <c r="A13" s="9" t="s">
        <v>14</v>
      </c>
      <c r="B13" s="9" t="s">
        <v>45</v>
      </c>
      <c r="C13" s="9" t="s">
        <v>133</v>
      </c>
      <c r="D13" s="10">
        <v>92</v>
      </c>
      <c r="E13" s="10">
        <f t="shared" si="0"/>
        <v>92</v>
      </c>
      <c r="F13" s="10">
        <v>95</v>
      </c>
      <c r="G13" s="10">
        <f t="shared" si="1"/>
        <v>95</v>
      </c>
      <c r="H13" s="10">
        <v>7</v>
      </c>
      <c r="I13" s="10">
        <f t="shared" si="2"/>
        <v>3.5</v>
      </c>
      <c r="J13" s="10">
        <v>9</v>
      </c>
      <c r="K13" s="10">
        <f t="shared" si="3"/>
        <v>4.5</v>
      </c>
      <c r="L13" s="10">
        <f t="shared" si="4"/>
        <v>8</v>
      </c>
      <c r="M13" s="10">
        <v>92</v>
      </c>
      <c r="N13" s="10">
        <f t="shared" si="5"/>
        <v>279</v>
      </c>
      <c r="O13" s="10" t="s">
        <v>39</v>
      </c>
    </row>
    <row r="14" spans="1:15" s="11" customFormat="1" ht="12.75">
      <c r="A14" s="9" t="s">
        <v>118</v>
      </c>
      <c r="B14" s="9" t="s">
        <v>119</v>
      </c>
      <c r="C14" s="9" t="s">
        <v>134</v>
      </c>
      <c r="D14" s="10">
        <v>94</v>
      </c>
      <c r="E14" s="10">
        <f t="shared" si="0"/>
        <v>94</v>
      </c>
      <c r="F14" s="10">
        <v>88</v>
      </c>
      <c r="G14" s="10">
        <f t="shared" si="1"/>
        <v>88</v>
      </c>
      <c r="H14" s="10">
        <v>8</v>
      </c>
      <c r="I14" s="10">
        <f t="shared" si="2"/>
        <v>4</v>
      </c>
      <c r="J14" s="10">
        <v>4</v>
      </c>
      <c r="K14" s="10">
        <f t="shared" si="3"/>
        <v>2</v>
      </c>
      <c r="L14" s="10">
        <f t="shared" si="4"/>
        <v>6</v>
      </c>
      <c r="M14" s="10">
        <v>96</v>
      </c>
      <c r="N14" s="10">
        <f t="shared" si="5"/>
        <v>278</v>
      </c>
      <c r="O14" s="10" t="s">
        <v>41</v>
      </c>
    </row>
    <row r="15" spans="1:15" s="11" customFormat="1" ht="12.75">
      <c r="A15" s="9" t="s">
        <v>56</v>
      </c>
      <c r="B15" s="9" t="s">
        <v>57</v>
      </c>
      <c r="C15" s="9" t="s">
        <v>135</v>
      </c>
      <c r="D15" s="10">
        <v>93</v>
      </c>
      <c r="E15" s="10">
        <f t="shared" si="0"/>
        <v>93</v>
      </c>
      <c r="F15" s="10">
        <v>87</v>
      </c>
      <c r="G15" s="10">
        <f t="shared" si="1"/>
        <v>87</v>
      </c>
      <c r="H15" s="10">
        <v>9</v>
      </c>
      <c r="I15" s="10">
        <f t="shared" si="2"/>
        <v>4.5</v>
      </c>
      <c r="J15" s="10">
        <v>6</v>
      </c>
      <c r="K15" s="10">
        <f t="shared" si="3"/>
        <v>3</v>
      </c>
      <c r="L15" s="10">
        <f t="shared" si="4"/>
        <v>7.5</v>
      </c>
      <c r="M15" s="10">
        <v>93</v>
      </c>
      <c r="N15" s="10">
        <f t="shared" si="5"/>
        <v>273</v>
      </c>
      <c r="O15" s="10" t="s">
        <v>44</v>
      </c>
    </row>
    <row r="16" spans="1:15" s="11" customFormat="1" ht="12.75">
      <c r="A16" s="9" t="s">
        <v>14</v>
      </c>
      <c r="B16" s="9" t="s">
        <v>93</v>
      </c>
      <c r="C16" s="9" t="s">
        <v>136</v>
      </c>
      <c r="D16" s="10">
        <v>89</v>
      </c>
      <c r="E16" s="10">
        <f t="shared" si="0"/>
        <v>89</v>
      </c>
      <c r="F16" s="10">
        <v>89</v>
      </c>
      <c r="G16" s="10">
        <f t="shared" si="1"/>
        <v>89</v>
      </c>
      <c r="H16" s="10">
        <v>0</v>
      </c>
      <c r="I16" s="10">
        <f t="shared" si="2"/>
        <v>0</v>
      </c>
      <c r="J16" s="10">
        <v>0</v>
      </c>
      <c r="K16" s="10">
        <f t="shared" si="3"/>
        <v>0</v>
      </c>
      <c r="L16" s="10">
        <f t="shared" si="4"/>
        <v>0</v>
      </c>
      <c r="M16" s="10">
        <v>0</v>
      </c>
      <c r="N16" s="10">
        <f t="shared" si="5"/>
        <v>178</v>
      </c>
      <c r="O16" s="10" t="s">
        <v>47</v>
      </c>
    </row>
    <row r="17" spans="1:15" s="11" customFormat="1" ht="12.75">
      <c r="A17" s="9" t="s">
        <v>137</v>
      </c>
      <c r="B17" s="9" t="s">
        <v>138</v>
      </c>
      <c r="C17" s="9" t="s">
        <v>139</v>
      </c>
      <c r="D17" s="10">
        <v>84</v>
      </c>
      <c r="E17" s="10">
        <f t="shared" si="0"/>
        <v>84</v>
      </c>
      <c r="F17" s="10">
        <v>94</v>
      </c>
      <c r="G17" s="10">
        <f t="shared" si="1"/>
        <v>94</v>
      </c>
      <c r="H17" s="10">
        <v>0</v>
      </c>
      <c r="I17" s="10">
        <f t="shared" si="2"/>
        <v>0</v>
      </c>
      <c r="J17" s="10">
        <v>0</v>
      </c>
      <c r="K17" s="10">
        <f t="shared" si="3"/>
        <v>0</v>
      </c>
      <c r="L17" s="10">
        <f t="shared" si="4"/>
        <v>0</v>
      </c>
      <c r="M17" s="10">
        <v>0</v>
      </c>
      <c r="N17" s="10">
        <f t="shared" si="5"/>
        <v>178</v>
      </c>
      <c r="O17" s="10" t="s">
        <v>50</v>
      </c>
    </row>
    <row r="18" spans="1:15" s="11" customFormat="1" ht="12.75">
      <c r="A18" s="9" t="s">
        <v>14</v>
      </c>
      <c r="B18" s="9" t="s">
        <v>140</v>
      </c>
      <c r="C18" s="9" t="s">
        <v>141</v>
      </c>
      <c r="D18" s="10">
        <v>87</v>
      </c>
      <c r="E18" s="10">
        <f t="shared" si="0"/>
        <v>87</v>
      </c>
      <c r="F18" s="10">
        <v>90</v>
      </c>
      <c r="G18" s="10">
        <f t="shared" si="1"/>
        <v>90</v>
      </c>
      <c r="H18" s="10">
        <v>0</v>
      </c>
      <c r="I18" s="10">
        <f t="shared" si="2"/>
        <v>0</v>
      </c>
      <c r="J18" s="10">
        <v>0</v>
      </c>
      <c r="K18" s="10">
        <f t="shared" si="3"/>
        <v>0</v>
      </c>
      <c r="L18" s="10">
        <f t="shared" si="4"/>
        <v>0</v>
      </c>
      <c r="M18" s="10">
        <v>0</v>
      </c>
      <c r="N18" s="10">
        <f t="shared" si="5"/>
        <v>177</v>
      </c>
      <c r="O18" s="10" t="s">
        <v>53</v>
      </c>
    </row>
    <row r="19" spans="1:15" ht="12.75">
      <c r="A19" s="9" t="s">
        <v>121</v>
      </c>
      <c r="B19" s="9" t="s">
        <v>142</v>
      </c>
      <c r="C19" s="9" t="s">
        <v>143</v>
      </c>
      <c r="D19" s="10">
        <v>86</v>
      </c>
      <c r="E19" s="10">
        <f t="shared" si="0"/>
        <v>86</v>
      </c>
      <c r="F19" s="10">
        <v>91</v>
      </c>
      <c r="G19" s="10">
        <f t="shared" si="1"/>
        <v>91</v>
      </c>
      <c r="H19" s="10">
        <v>0</v>
      </c>
      <c r="I19" s="10">
        <f t="shared" si="2"/>
        <v>0</v>
      </c>
      <c r="J19" s="10">
        <v>0</v>
      </c>
      <c r="K19" s="10">
        <f t="shared" si="3"/>
        <v>0</v>
      </c>
      <c r="L19" s="10">
        <f t="shared" si="4"/>
        <v>0</v>
      </c>
      <c r="M19" s="10">
        <v>0</v>
      </c>
      <c r="N19" s="10">
        <f t="shared" si="5"/>
        <v>177</v>
      </c>
      <c r="O19" s="10" t="s">
        <v>55</v>
      </c>
    </row>
    <row r="20" spans="1:15" ht="12.75">
      <c r="A20" s="9" t="s">
        <v>14</v>
      </c>
      <c r="B20" s="9" t="s">
        <v>93</v>
      </c>
      <c r="C20" s="9" t="s">
        <v>144</v>
      </c>
      <c r="D20" s="10">
        <v>88</v>
      </c>
      <c r="E20" s="10">
        <f t="shared" si="0"/>
        <v>88</v>
      </c>
      <c r="F20" s="10">
        <v>86</v>
      </c>
      <c r="G20" s="10">
        <f t="shared" si="1"/>
        <v>86</v>
      </c>
      <c r="H20" s="10">
        <v>0</v>
      </c>
      <c r="I20" s="10">
        <f t="shared" si="2"/>
        <v>0</v>
      </c>
      <c r="J20" s="10">
        <v>0</v>
      </c>
      <c r="K20" s="10">
        <f t="shared" si="3"/>
        <v>0</v>
      </c>
      <c r="L20" s="10">
        <f t="shared" si="4"/>
        <v>0</v>
      </c>
      <c r="M20" s="10">
        <v>0</v>
      </c>
      <c r="N20" s="10">
        <f t="shared" si="5"/>
        <v>174</v>
      </c>
      <c r="O20" s="10" t="s">
        <v>59</v>
      </c>
    </row>
    <row r="21" spans="1:15" ht="12.75">
      <c r="A21" s="9" t="s">
        <v>18</v>
      </c>
      <c r="B21" s="9" t="s">
        <v>145</v>
      </c>
      <c r="C21" s="9" t="s">
        <v>146</v>
      </c>
      <c r="D21" s="10">
        <v>91</v>
      </c>
      <c r="E21" s="10">
        <f t="shared" si="0"/>
        <v>91</v>
      </c>
      <c r="F21" s="10">
        <v>82</v>
      </c>
      <c r="G21" s="10">
        <f t="shared" si="1"/>
        <v>82</v>
      </c>
      <c r="H21" s="10">
        <v>0</v>
      </c>
      <c r="I21" s="10">
        <f t="shared" si="2"/>
        <v>0</v>
      </c>
      <c r="J21" s="10">
        <v>0</v>
      </c>
      <c r="K21" s="10">
        <f t="shared" si="3"/>
        <v>0</v>
      </c>
      <c r="L21" s="10">
        <f t="shared" si="4"/>
        <v>0</v>
      </c>
      <c r="M21" s="10">
        <v>0</v>
      </c>
      <c r="N21" s="10">
        <f t="shared" si="5"/>
        <v>173</v>
      </c>
      <c r="O21" s="10" t="s">
        <v>62</v>
      </c>
    </row>
    <row r="22" spans="1:15" ht="12.75">
      <c r="A22" s="9" t="s">
        <v>18</v>
      </c>
      <c r="B22" s="9" t="s">
        <v>19</v>
      </c>
      <c r="C22" s="9" t="s">
        <v>147</v>
      </c>
      <c r="D22" s="10">
        <v>85</v>
      </c>
      <c r="E22" s="10">
        <f t="shared" si="0"/>
        <v>85</v>
      </c>
      <c r="F22" s="10">
        <v>81</v>
      </c>
      <c r="G22" s="10">
        <f t="shared" si="1"/>
        <v>81</v>
      </c>
      <c r="H22" s="10">
        <v>0</v>
      </c>
      <c r="I22" s="10">
        <f t="shared" si="2"/>
        <v>0</v>
      </c>
      <c r="J22" s="10">
        <v>0</v>
      </c>
      <c r="K22" s="10">
        <f t="shared" si="3"/>
        <v>0</v>
      </c>
      <c r="L22" s="10">
        <f t="shared" si="4"/>
        <v>0</v>
      </c>
      <c r="M22" s="10">
        <v>0</v>
      </c>
      <c r="N22" s="10">
        <f t="shared" si="5"/>
        <v>166</v>
      </c>
      <c r="O22" s="10" t="s">
        <v>64</v>
      </c>
    </row>
    <row r="23" spans="1:15" ht="12.75">
      <c r="A23" s="9" t="s">
        <v>26</v>
      </c>
      <c r="B23" s="9" t="s">
        <v>27</v>
      </c>
      <c r="C23" s="9" t="s">
        <v>148</v>
      </c>
      <c r="D23" s="10">
        <v>82</v>
      </c>
      <c r="E23" s="10">
        <f t="shared" si="0"/>
        <v>82</v>
      </c>
      <c r="F23" s="10">
        <v>84</v>
      </c>
      <c r="G23" s="10">
        <f t="shared" si="1"/>
        <v>84</v>
      </c>
      <c r="H23" s="10">
        <v>0</v>
      </c>
      <c r="I23" s="10">
        <f t="shared" si="2"/>
        <v>0</v>
      </c>
      <c r="J23" s="10">
        <v>0</v>
      </c>
      <c r="K23" s="10">
        <f t="shared" si="3"/>
        <v>0</v>
      </c>
      <c r="L23" s="10">
        <f t="shared" si="4"/>
        <v>0</v>
      </c>
      <c r="M23" s="10">
        <v>0</v>
      </c>
      <c r="N23" s="10">
        <f t="shared" si="5"/>
        <v>166</v>
      </c>
      <c r="O23" s="10" t="s">
        <v>67</v>
      </c>
    </row>
    <row r="24" spans="1:15" ht="12.75">
      <c r="A24" s="14" t="s">
        <v>14</v>
      </c>
      <c r="B24" s="14" t="s">
        <v>149</v>
      </c>
      <c r="C24" s="14" t="s">
        <v>150</v>
      </c>
      <c r="D24" s="10">
        <v>80</v>
      </c>
      <c r="E24" s="10">
        <f t="shared" si="0"/>
        <v>80</v>
      </c>
      <c r="F24" s="10">
        <v>83</v>
      </c>
      <c r="G24" s="10">
        <f t="shared" si="1"/>
        <v>83</v>
      </c>
      <c r="H24" s="10">
        <v>0</v>
      </c>
      <c r="I24" s="10">
        <f t="shared" si="2"/>
        <v>0</v>
      </c>
      <c r="J24" s="10">
        <v>0</v>
      </c>
      <c r="K24" s="10">
        <f t="shared" si="3"/>
        <v>0</v>
      </c>
      <c r="L24" s="10">
        <f t="shared" si="4"/>
        <v>0</v>
      </c>
      <c r="M24" s="10">
        <v>0</v>
      </c>
      <c r="N24" s="10">
        <f t="shared" si="5"/>
        <v>163</v>
      </c>
      <c r="O24" s="10" t="s">
        <v>69</v>
      </c>
    </row>
    <row r="25" spans="1:15" ht="12.75">
      <c r="A25" s="14" t="s">
        <v>137</v>
      </c>
      <c r="B25" s="14" t="s">
        <v>151</v>
      </c>
      <c r="C25" s="14" t="s">
        <v>152</v>
      </c>
      <c r="D25" s="10">
        <v>77</v>
      </c>
      <c r="E25" s="10">
        <f t="shared" si="0"/>
        <v>77</v>
      </c>
      <c r="F25" s="10">
        <v>85</v>
      </c>
      <c r="G25" s="10">
        <f t="shared" si="1"/>
        <v>85</v>
      </c>
      <c r="H25" s="10">
        <v>0</v>
      </c>
      <c r="I25" s="10">
        <f t="shared" si="2"/>
        <v>0</v>
      </c>
      <c r="J25" s="10">
        <v>0</v>
      </c>
      <c r="K25" s="10">
        <f t="shared" si="3"/>
        <v>0</v>
      </c>
      <c r="L25" s="10">
        <f t="shared" si="4"/>
        <v>0</v>
      </c>
      <c r="M25" s="10">
        <v>0</v>
      </c>
      <c r="N25" s="10">
        <f t="shared" si="5"/>
        <v>162</v>
      </c>
      <c r="O25" s="10" t="s">
        <v>73</v>
      </c>
    </row>
    <row r="26" spans="1:15" ht="12.75">
      <c r="A26" s="14" t="s">
        <v>121</v>
      </c>
      <c r="B26" s="14" t="s">
        <v>153</v>
      </c>
      <c r="C26" s="14" t="s">
        <v>154</v>
      </c>
      <c r="D26" s="10">
        <v>79</v>
      </c>
      <c r="E26" s="10">
        <f t="shared" si="0"/>
        <v>79</v>
      </c>
      <c r="F26" s="10">
        <v>76</v>
      </c>
      <c r="G26" s="10">
        <f t="shared" si="1"/>
        <v>76</v>
      </c>
      <c r="H26" s="10">
        <v>0</v>
      </c>
      <c r="I26" s="10">
        <f t="shared" si="2"/>
        <v>0</v>
      </c>
      <c r="J26" s="10">
        <v>0</v>
      </c>
      <c r="K26" s="10">
        <f t="shared" si="3"/>
        <v>0</v>
      </c>
      <c r="L26" s="10">
        <f t="shared" si="4"/>
        <v>0</v>
      </c>
      <c r="M26" s="10">
        <v>0</v>
      </c>
      <c r="N26" s="10">
        <f t="shared" si="5"/>
        <v>155</v>
      </c>
      <c r="O26" s="10" t="s">
        <v>75</v>
      </c>
    </row>
    <row r="27" spans="1:15" ht="12.75">
      <c r="A27" s="14" t="s">
        <v>26</v>
      </c>
      <c r="B27" s="14" t="s">
        <v>155</v>
      </c>
      <c r="C27" s="14" t="s">
        <v>156</v>
      </c>
      <c r="D27" s="10">
        <v>74</v>
      </c>
      <c r="E27" s="10">
        <f t="shared" si="0"/>
        <v>74</v>
      </c>
      <c r="F27" s="10">
        <v>78</v>
      </c>
      <c r="G27" s="10">
        <f t="shared" si="1"/>
        <v>78</v>
      </c>
      <c r="H27" s="10">
        <v>0</v>
      </c>
      <c r="I27" s="10">
        <f t="shared" si="2"/>
        <v>0</v>
      </c>
      <c r="J27" s="10">
        <v>0</v>
      </c>
      <c r="K27" s="10">
        <f t="shared" si="3"/>
        <v>0</v>
      </c>
      <c r="L27" s="10">
        <f t="shared" si="4"/>
        <v>0</v>
      </c>
      <c r="M27" s="10">
        <v>0</v>
      </c>
      <c r="N27" s="10">
        <f t="shared" si="5"/>
        <v>152</v>
      </c>
      <c r="O27" s="10" t="s">
        <v>77</v>
      </c>
    </row>
    <row r="28" spans="1:15" ht="12.75">
      <c r="A28" s="14" t="s">
        <v>14</v>
      </c>
      <c r="B28" s="14" t="s">
        <v>82</v>
      </c>
      <c r="C28" s="14" t="s">
        <v>157</v>
      </c>
      <c r="D28" s="10">
        <v>73</v>
      </c>
      <c r="E28" s="10">
        <f t="shared" si="0"/>
        <v>73</v>
      </c>
      <c r="F28" s="10">
        <v>77</v>
      </c>
      <c r="G28" s="10">
        <f t="shared" si="1"/>
        <v>77</v>
      </c>
      <c r="H28" s="10">
        <v>0</v>
      </c>
      <c r="I28" s="10">
        <f t="shared" si="2"/>
        <v>0</v>
      </c>
      <c r="J28" s="10">
        <v>0</v>
      </c>
      <c r="K28" s="10">
        <f t="shared" si="3"/>
        <v>0</v>
      </c>
      <c r="L28" s="10">
        <f t="shared" si="4"/>
        <v>0</v>
      </c>
      <c r="M28" s="10">
        <v>0</v>
      </c>
      <c r="N28" s="10">
        <f t="shared" si="5"/>
        <v>150</v>
      </c>
      <c r="O28" s="10" t="s">
        <v>79</v>
      </c>
    </row>
    <row r="29" spans="1:15" ht="12.75">
      <c r="A29" s="15" t="s">
        <v>26</v>
      </c>
      <c r="B29" s="15" t="s">
        <v>155</v>
      </c>
      <c r="C29" s="15" t="s">
        <v>158</v>
      </c>
      <c r="D29" s="10">
        <v>70</v>
      </c>
      <c r="E29" s="10">
        <f t="shared" si="0"/>
        <v>70</v>
      </c>
      <c r="F29" s="10">
        <v>79</v>
      </c>
      <c r="G29" s="10">
        <f t="shared" si="1"/>
        <v>79</v>
      </c>
      <c r="H29" s="10">
        <v>0</v>
      </c>
      <c r="I29" s="10">
        <f t="shared" si="2"/>
        <v>0</v>
      </c>
      <c r="J29" s="10">
        <v>0</v>
      </c>
      <c r="K29" s="10">
        <f t="shared" si="3"/>
        <v>0</v>
      </c>
      <c r="L29" s="10">
        <f t="shared" si="4"/>
        <v>0</v>
      </c>
      <c r="M29" s="10">
        <v>0</v>
      </c>
      <c r="N29" s="10">
        <f t="shared" si="5"/>
        <v>149</v>
      </c>
      <c r="O29" s="10" t="s">
        <v>81</v>
      </c>
    </row>
    <row r="30" spans="1:15" ht="12.75">
      <c r="A30" s="15" t="s">
        <v>137</v>
      </c>
      <c r="B30" s="15" t="s">
        <v>159</v>
      </c>
      <c r="C30" s="15" t="s">
        <v>160</v>
      </c>
      <c r="D30" s="10">
        <v>68</v>
      </c>
      <c r="E30" s="10">
        <f t="shared" si="0"/>
        <v>68</v>
      </c>
      <c r="F30" s="10">
        <v>80</v>
      </c>
      <c r="G30" s="10">
        <f t="shared" si="1"/>
        <v>80</v>
      </c>
      <c r="H30" s="10">
        <v>0</v>
      </c>
      <c r="I30" s="10">
        <f t="shared" si="2"/>
        <v>0</v>
      </c>
      <c r="J30" s="10">
        <v>0</v>
      </c>
      <c r="K30" s="10">
        <f t="shared" si="3"/>
        <v>0</v>
      </c>
      <c r="L30" s="10">
        <f t="shared" si="4"/>
        <v>0</v>
      </c>
      <c r="M30" s="10">
        <v>0</v>
      </c>
      <c r="N30" s="10">
        <f t="shared" si="5"/>
        <v>148</v>
      </c>
      <c r="O30" s="10" t="s">
        <v>84</v>
      </c>
    </row>
    <row r="31" spans="1:15" ht="12.75">
      <c r="A31" s="14" t="s">
        <v>14</v>
      </c>
      <c r="B31" s="14" t="s">
        <v>161</v>
      </c>
      <c r="C31" s="14" t="s">
        <v>162</v>
      </c>
      <c r="D31" s="10">
        <v>83</v>
      </c>
      <c r="E31" s="10">
        <f t="shared" si="0"/>
        <v>83</v>
      </c>
      <c r="F31" s="10">
        <v>0</v>
      </c>
      <c r="G31" s="10">
        <f t="shared" si="1"/>
        <v>0</v>
      </c>
      <c r="H31" s="10">
        <v>0</v>
      </c>
      <c r="I31" s="10">
        <f t="shared" si="2"/>
        <v>0</v>
      </c>
      <c r="J31" s="10">
        <v>0</v>
      </c>
      <c r="K31" s="10">
        <f t="shared" si="3"/>
        <v>0</v>
      </c>
      <c r="L31" s="10">
        <f t="shared" si="4"/>
        <v>0</v>
      </c>
      <c r="M31" s="10">
        <v>0</v>
      </c>
      <c r="N31" s="10">
        <f t="shared" si="5"/>
        <v>83</v>
      </c>
      <c r="O31" s="10" t="s">
        <v>86</v>
      </c>
    </row>
    <row r="32" spans="1:15" ht="12.75">
      <c r="A32" s="14" t="s">
        <v>121</v>
      </c>
      <c r="B32" s="14" t="s">
        <v>142</v>
      </c>
      <c r="C32" s="14" t="s">
        <v>163</v>
      </c>
      <c r="D32" s="10">
        <v>81</v>
      </c>
      <c r="E32" s="10">
        <f t="shared" si="0"/>
        <v>81</v>
      </c>
      <c r="F32" s="10">
        <v>0</v>
      </c>
      <c r="G32" s="10">
        <f t="shared" si="1"/>
        <v>0</v>
      </c>
      <c r="H32" s="10">
        <v>0</v>
      </c>
      <c r="I32" s="10">
        <f t="shared" si="2"/>
        <v>0</v>
      </c>
      <c r="J32" s="10">
        <v>0</v>
      </c>
      <c r="K32" s="10">
        <f t="shared" si="3"/>
        <v>0</v>
      </c>
      <c r="L32" s="10">
        <f t="shared" si="4"/>
        <v>0</v>
      </c>
      <c r="M32" s="10">
        <v>0</v>
      </c>
      <c r="N32" s="10">
        <f t="shared" si="5"/>
        <v>81</v>
      </c>
      <c r="O32" s="10" t="s">
        <v>88</v>
      </c>
    </row>
    <row r="33" spans="1:15" ht="12.75">
      <c r="A33" s="14" t="s">
        <v>26</v>
      </c>
      <c r="B33" s="14" t="s">
        <v>164</v>
      </c>
      <c r="C33" s="14" t="s">
        <v>165</v>
      </c>
      <c r="D33" s="10">
        <v>78</v>
      </c>
      <c r="E33" s="10">
        <f t="shared" si="0"/>
        <v>78</v>
      </c>
      <c r="F33" s="10">
        <v>0</v>
      </c>
      <c r="G33" s="10">
        <f t="shared" si="1"/>
        <v>0</v>
      </c>
      <c r="H33" s="10">
        <v>0</v>
      </c>
      <c r="I33" s="10">
        <f t="shared" si="2"/>
        <v>0</v>
      </c>
      <c r="J33" s="10">
        <v>0</v>
      </c>
      <c r="K33" s="10">
        <f t="shared" si="3"/>
        <v>0</v>
      </c>
      <c r="L33" s="10">
        <f t="shared" si="4"/>
        <v>0</v>
      </c>
      <c r="M33" s="10">
        <v>0</v>
      </c>
      <c r="N33" s="10">
        <f t="shared" si="5"/>
        <v>78</v>
      </c>
      <c r="O33" s="10" t="s">
        <v>90</v>
      </c>
    </row>
    <row r="34" spans="1:15" ht="12.75">
      <c r="A34" s="14" t="s">
        <v>121</v>
      </c>
      <c r="B34" s="14" t="s">
        <v>142</v>
      </c>
      <c r="C34" s="14" t="s">
        <v>166</v>
      </c>
      <c r="D34" s="10">
        <v>76</v>
      </c>
      <c r="E34" s="10">
        <f t="shared" si="0"/>
        <v>76</v>
      </c>
      <c r="F34" s="10">
        <v>0</v>
      </c>
      <c r="G34" s="10">
        <f t="shared" si="1"/>
        <v>0</v>
      </c>
      <c r="H34" s="10">
        <v>0</v>
      </c>
      <c r="I34" s="10">
        <f t="shared" si="2"/>
        <v>0</v>
      </c>
      <c r="J34" s="10">
        <v>0</v>
      </c>
      <c r="K34" s="10">
        <f t="shared" si="3"/>
        <v>0</v>
      </c>
      <c r="L34" s="10">
        <f t="shared" si="4"/>
        <v>0</v>
      </c>
      <c r="M34" s="10">
        <v>0</v>
      </c>
      <c r="N34" s="10">
        <f t="shared" si="5"/>
        <v>76</v>
      </c>
      <c r="O34" s="10" t="s">
        <v>92</v>
      </c>
    </row>
    <row r="35" spans="1:15" ht="12.75">
      <c r="A35" s="14" t="s">
        <v>14</v>
      </c>
      <c r="B35" s="14" t="s">
        <v>45</v>
      </c>
      <c r="C35" s="14" t="s">
        <v>167</v>
      </c>
      <c r="D35" s="10">
        <v>75</v>
      </c>
      <c r="E35" s="10">
        <f t="shared" si="0"/>
        <v>75</v>
      </c>
      <c r="F35" s="10">
        <v>0</v>
      </c>
      <c r="G35" s="10">
        <f t="shared" si="1"/>
        <v>0</v>
      </c>
      <c r="H35" s="10">
        <v>0</v>
      </c>
      <c r="I35" s="10">
        <f t="shared" si="2"/>
        <v>0</v>
      </c>
      <c r="J35" s="10">
        <v>0</v>
      </c>
      <c r="K35" s="10">
        <f t="shared" si="3"/>
        <v>0</v>
      </c>
      <c r="L35" s="10">
        <f t="shared" si="4"/>
        <v>0</v>
      </c>
      <c r="M35" s="10">
        <v>0</v>
      </c>
      <c r="N35" s="10">
        <f t="shared" si="5"/>
        <v>75</v>
      </c>
      <c r="O35" s="10" t="s">
        <v>95</v>
      </c>
    </row>
    <row r="36" spans="1:15" ht="12.75">
      <c r="A36" s="15" t="s">
        <v>118</v>
      </c>
      <c r="B36" s="15" t="s">
        <v>119</v>
      </c>
      <c r="C36" s="15" t="s">
        <v>168</v>
      </c>
      <c r="D36" s="10">
        <v>0</v>
      </c>
      <c r="E36" s="10">
        <f t="shared" si="0"/>
        <v>0</v>
      </c>
      <c r="F36" s="10">
        <v>75</v>
      </c>
      <c r="G36" s="10">
        <f t="shared" si="1"/>
        <v>75</v>
      </c>
      <c r="H36" s="10">
        <v>0</v>
      </c>
      <c r="I36" s="10">
        <f t="shared" si="2"/>
        <v>0</v>
      </c>
      <c r="J36" s="10">
        <v>0</v>
      </c>
      <c r="K36" s="10">
        <f t="shared" si="3"/>
        <v>0</v>
      </c>
      <c r="L36" s="10">
        <f t="shared" si="4"/>
        <v>0</v>
      </c>
      <c r="M36" s="10">
        <v>0</v>
      </c>
      <c r="N36" s="10">
        <f t="shared" si="5"/>
        <v>75</v>
      </c>
      <c r="O36" s="10" t="s">
        <v>97</v>
      </c>
    </row>
    <row r="37" spans="1:15" ht="12.75">
      <c r="A37" s="14" t="s">
        <v>26</v>
      </c>
      <c r="B37" s="14" t="s">
        <v>27</v>
      </c>
      <c r="C37" s="14" t="s">
        <v>169</v>
      </c>
      <c r="D37" s="10">
        <v>72</v>
      </c>
      <c r="E37" s="10">
        <f t="shared" si="0"/>
        <v>72</v>
      </c>
      <c r="F37" s="10">
        <v>0</v>
      </c>
      <c r="G37" s="10">
        <f t="shared" si="1"/>
        <v>0</v>
      </c>
      <c r="H37" s="10">
        <v>0</v>
      </c>
      <c r="I37" s="10">
        <f t="shared" si="2"/>
        <v>0</v>
      </c>
      <c r="J37" s="10">
        <v>0</v>
      </c>
      <c r="K37" s="10">
        <f t="shared" si="3"/>
        <v>0</v>
      </c>
      <c r="L37" s="10">
        <f t="shared" si="4"/>
        <v>0</v>
      </c>
      <c r="M37" s="10">
        <v>0</v>
      </c>
      <c r="N37" s="10">
        <f t="shared" si="5"/>
        <v>72</v>
      </c>
      <c r="O37" s="10" t="s">
        <v>100</v>
      </c>
    </row>
    <row r="38" spans="1:15" ht="12.75">
      <c r="A38" s="15" t="s">
        <v>14</v>
      </c>
      <c r="B38" s="15" t="s">
        <v>45</v>
      </c>
      <c r="C38" s="15" t="s">
        <v>170</v>
      </c>
      <c r="D38" s="10">
        <v>71</v>
      </c>
      <c r="E38" s="10">
        <f t="shared" si="0"/>
        <v>71</v>
      </c>
      <c r="F38" s="10">
        <v>0</v>
      </c>
      <c r="G38" s="10">
        <f t="shared" si="1"/>
        <v>0</v>
      </c>
      <c r="H38" s="10">
        <v>0</v>
      </c>
      <c r="I38" s="10">
        <f t="shared" si="2"/>
        <v>0</v>
      </c>
      <c r="J38" s="10">
        <v>0</v>
      </c>
      <c r="K38" s="10">
        <f t="shared" si="3"/>
        <v>0</v>
      </c>
      <c r="L38" s="10">
        <f t="shared" si="4"/>
        <v>0</v>
      </c>
      <c r="M38" s="10">
        <v>0</v>
      </c>
      <c r="N38" s="10">
        <f t="shared" si="5"/>
        <v>71</v>
      </c>
      <c r="O38" s="10" t="s">
        <v>103</v>
      </c>
    </row>
    <row r="39" spans="1:15" ht="12.75">
      <c r="A39" s="14" t="s">
        <v>26</v>
      </c>
      <c r="B39" s="14" t="s">
        <v>164</v>
      </c>
      <c r="C39" s="14" t="s">
        <v>171</v>
      </c>
      <c r="D39" s="10">
        <v>69</v>
      </c>
      <c r="E39" s="10">
        <f t="shared" si="0"/>
        <v>69</v>
      </c>
      <c r="F39" s="10">
        <v>0</v>
      </c>
      <c r="G39" s="10">
        <f t="shared" si="1"/>
        <v>0</v>
      </c>
      <c r="H39" s="10">
        <v>0</v>
      </c>
      <c r="I39" s="10">
        <f t="shared" si="2"/>
        <v>0</v>
      </c>
      <c r="J39" s="10">
        <v>0</v>
      </c>
      <c r="K39" s="10">
        <f t="shared" si="3"/>
        <v>0</v>
      </c>
      <c r="L39" s="10">
        <f t="shared" si="4"/>
        <v>0</v>
      </c>
      <c r="M39" s="10">
        <v>0</v>
      </c>
      <c r="N39" s="10">
        <f t="shared" si="5"/>
        <v>69</v>
      </c>
      <c r="O39" s="10" t="s">
        <v>105</v>
      </c>
    </row>
    <row r="40" spans="1:15" ht="12.75">
      <c r="A40" s="15" t="s">
        <v>26</v>
      </c>
      <c r="B40" s="15" t="s">
        <v>27</v>
      </c>
      <c r="C40" s="15" t="s">
        <v>172</v>
      </c>
      <c r="D40" s="10">
        <v>67</v>
      </c>
      <c r="E40" s="10">
        <f t="shared" si="0"/>
        <v>67</v>
      </c>
      <c r="F40" s="10">
        <v>0</v>
      </c>
      <c r="G40" s="10">
        <f t="shared" si="1"/>
        <v>0</v>
      </c>
      <c r="H40" s="10">
        <v>0</v>
      </c>
      <c r="I40" s="10">
        <f t="shared" si="2"/>
        <v>0</v>
      </c>
      <c r="J40" s="10">
        <v>0</v>
      </c>
      <c r="K40" s="10">
        <f t="shared" si="3"/>
        <v>0</v>
      </c>
      <c r="L40" s="10">
        <f t="shared" si="4"/>
        <v>0</v>
      </c>
      <c r="M40" s="10">
        <v>0</v>
      </c>
      <c r="N40" s="10">
        <f t="shared" si="5"/>
        <v>67</v>
      </c>
      <c r="O40" s="10" t="s">
        <v>107</v>
      </c>
    </row>
    <row r="41" spans="1:15" ht="12.75">
      <c r="A41" s="14" t="s">
        <v>26</v>
      </c>
      <c r="B41" s="14" t="s">
        <v>27</v>
      </c>
      <c r="C41" s="14" t="s">
        <v>173</v>
      </c>
      <c r="D41" s="10">
        <v>66</v>
      </c>
      <c r="E41" s="10">
        <f t="shared" si="0"/>
        <v>66</v>
      </c>
      <c r="F41" s="10">
        <v>0</v>
      </c>
      <c r="G41" s="10">
        <f t="shared" si="1"/>
        <v>0</v>
      </c>
      <c r="H41" s="10">
        <v>0</v>
      </c>
      <c r="I41" s="10">
        <f t="shared" si="2"/>
        <v>0</v>
      </c>
      <c r="J41" s="10">
        <v>0</v>
      </c>
      <c r="K41" s="10">
        <f t="shared" si="3"/>
        <v>0</v>
      </c>
      <c r="L41" s="10">
        <f t="shared" si="4"/>
        <v>0</v>
      </c>
      <c r="M41" s="10">
        <v>0</v>
      </c>
      <c r="N41" s="10">
        <f t="shared" si="5"/>
        <v>66</v>
      </c>
      <c r="O41" s="10" t="s">
        <v>109</v>
      </c>
    </row>
    <row r="42" spans="1:15" ht="12.75">
      <c r="A42" s="15" t="s">
        <v>121</v>
      </c>
      <c r="B42" s="15" t="s">
        <v>125</v>
      </c>
      <c r="C42" s="15" t="s">
        <v>174</v>
      </c>
      <c r="D42" s="10">
        <v>65</v>
      </c>
      <c r="E42" s="10">
        <f t="shared" si="0"/>
        <v>65</v>
      </c>
      <c r="F42" s="10">
        <v>0</v>
      </c>
      <c r="G42" s="10">
        <f t="shared" si="1"/>
        <v>0</v>
      </c>
      <c r="H42" s="10">
        <v>0</v>
      </c>
      <c r="I42" s="10">
        <f t="shared" si="2"/>
        <v>0</v>
      </c>
      <c r="J42" s="10">
        <v>0</v>
      </c>
      <c r="K42" s="10">
        <f t="shared" si="3"/>
        <v>0</v>
      </c>
      <c r="L42" s="10">
        <f t="shared" si="4"/>
        <v>0</v>
      </c>
      <c r="M42" s="10">
        <v>0</v>
      </c>
      <c r="N42" s="10">
        <f t="shared" si="5"/>
        <v>65</v>
      </c>
      <c r="O42" s="10" t="s">
        <v>111</v>
      </c>
    </row>
    <row r="43" spans="1:15" ht="12.75">
      <c r="A43" s="15" t="s">
        <v>26</v>
      </c>
      <c r="B43" s="15" t="s">
        <v>27</v>
      </c>
      <c r="C43" s="15" t="s">
        <v>175</v>
      </c>
      <c r="D43" s="10">
        <v>64</v>
      </c>
      <c r="E43" s="10">
        <f t="shared" si="0"/>
        <v>64</v>
      </c>
      <c r="F43" s="10">
        <v>0</v>
      </c>
      <c r="G43" s="10">
        <f t="shared" si="1"/>
        <v>0</v>
      </c>
      <c r="H43" s="10">
        <v>0</v>
      </c>
      <c r="I43" s="10">
        <f t="shared" si="2"/>
        <v>0</v>
      </c>
      <c r="J43" s="10">
        <v>0</v>
      </c>
      <c r="K43" s="10">
        <f t="shared" si="3"/>
        <v>0</v>
      </c>
      <c r="L43" s="10">
        <f t="shared" si="4"/>
        <v>0</v>
      </c>
      <c r="M43" s="10">
        <v>0</v>
      </c>
      <c r="N43" s="10">
        <f t="shared" si="5"/>
        <v>64</v>
      </c>
      <c r="O43" s="10" t="s">
        <v>113</v>
      </c>
    </row>
    <row r="44" spans="1:15" ht="12.75">
      <c r="A44" s="15" t="s">
        <v>137</v>
      </c>
      <c r="B44" s="15" t="s">
        <v>138</v>
      </c>
      <c r="C44" s="15" t="s">
        <v>176</v>
      </c>
      <c r="D44" s="10">
        <v>63</v>
      </c>
      <c r="E44" s="10">
        <f t="shared" si="0"/>
        <v>63</v>
      </c>
      <c r="F44" s="10">
        <v>0</v>
      </c>
      <c r="G44" s="10">
        <f t="shared" si="1"/>
        <v>0</v>
      </c>
      <c r="H44" s="10">
        <v>0</v>
      </c>
      <c r="I44" s="10">
        <f t="shared" si="2"/>
        <v>0</v>
      </c>
      <c r="J44" s="10">
        <v>0</v>
      </c>
      <c r="K44" s="10">
        <f t="shared" si="3"/>
        <v>0</v>
      </c>
      <c r="L44" s="10">
        <f t="shared" si="4"/>
        <v>0</v>
      </c>
      <c r="M44" s="10">
        <v>0</v>
      </c>
      <c r="N44" s="10">
        <f t="shared" si="5"/>
        <v>63</v>
      </c>
      <c r="O44" s="10" t="s">
        <v>177</v>
      </c>
    </row>
    <row r="45" spans="1:15" ht="12.75">
      <c r="A45" s="15" t="s">
        <v>14</v>
      </c>
      <c r="B45" s="15" t="s">
        <v>178</v>
      </c>
      <c r="C45" s="15" t="s">
        <v>179</v>
      </c>
      <c r="D45" s="10">
        <v>62</v>
      </c>
      <c r="E45" s="10">
        <f t="shared" si="0"/>
        <v>62</v>
      </c>
      <c r="F45" s="10">
        <v>0</v>
      </c>
      <c r="G45" s="10">
        <f t="shared" si="1"/>
        <v>0</v>
      </c>
      <c r="H45" s="10">
        <v>0</v>
      </c>
      <c r="I45" s="10">
        <f t="shared" si="2"/>
        <v>0</v>
      </c>
      <c r="J45" s="10">
        <v>0</v>
      </c>
      <c r="K45" s="10">
        <f t="shared" si="3"/>
        <v>0</v>
      </c>
      <c r="L45" s="10">
        <f t="shared" si="4"/>
        <v>0</v>
      </c>
      <c r="M45" s="10">
        <v>0</v>
      </c>
      <c r="N45" s="10">
        <f t="shared" si="5"/>
        <v>62</v>
      </c>
      <c r="O45" s="10" t="s">
        <v>180</v>
      </c>
    </row>
    <row r="46" spans="1:15" ht="12.75">
      <c r="A46" s="15" t="s">
        <v>181</v>
      </c>
      <c r="B46" s="15" t="s">
        <v>182</v>
      </c>
      <c r="C46" s="15" t="s">
        <v>183</v>
      </c>
      <c r="D46" s="10">
        <v>61</v>
      </c>
      <c r="E46" s="10">
        <f t="shared" si="0"/>
        <v>61</v>
      </c>
      <c r="F46" s="10">
        <v>0</v>
      </c>
      <c r="G46" s="10">
        <f t="shared" si="1"/>
        <v>0</v>
      </c>
      <c r="H46" s="10">
        <v>0</v>
      </c>
      <c r="I46" s="10">
        <f t="shared" si="2"/>
        <v>0</v>
      </c>
      <c r="J46" s="10">
        <v>0</v>
      </c>
      <c r="K46" s="10">
        <f t="shared" si="3"/>
        <v>0</v>
      </c>
      <c r="L46" s="10">
        <f t="shared" si="4"/>
        <v>0</v>
      </c>
      <c r="M46" s="10">
        <v>0</v>
      </c>
      <c r="N46" s="10">
        <f t="shared" si="5"/>
        <v>61</v>
      </c>
      <c r="O46" s="10" t="s">
        <v>184</v>
      </c>
    </row>
    <row r="47" spans="1:15" ht="12.75">
      <c r="A47" s="15" t="s">
        <v>14</v>
      </c>
      <c r="B47" s="15" t="s">
        <v>93</v>
      </c>
      <c r="C47" s="15" t="s">
        <v>185</v>
      </c>
      <c r="D47" s="10">
        <v>60</v>
      </c>
      <c r="E47" s="10">
        <f t="shared" si="0"/>
        <v>60</v>
      </c>
      <c r="F47" s="10">
        <v>0</v>
      </c>
      <c r="G47" s="10">
        <f t="shared" si="1"/>
        <v>0</v>
      </c>
      <c r="H47" s="10">
        <v>0</v>
      </c>
      <c r="I47" s="10">
        <f t="shared" si="2"/>
        <v>0</v>
      </c>
      <c r="J47" s="10">
        <v>0</v>
      </c>
      <c r="K47" s="10">
        <f t="shared" si="3"/>
        <v>0</v>
      </c>
      <c r="L47" s="10">
        <f t="shared" si="4"/>
        <v>0</v>
      </c>
      <c r="M47" s="10">
        <v>0</v>
      </c>
      <c r="N47" s="10">
        <f t="shared" si="5"/>
        <v>60</v>
      </c>
      <c r="O47" s="10" t="s">
        <v>186</v>
      </c>
    </row>
    <row r="48" spans="1:15" ht="12.75">
      <c r="A48" s="15" t="s">
        <v>26</v>
      </c>
      <c r="B48" s="15" t="s">
        <v>37</v>
      </c>
      <c r="C48" s="15" t="s">
        <v>187</v>
      </c>
      <c r="D48" s="10">
        <v>59</v>
      </c>
      <c r="E48" s="10">
        <f t="shared" si="0"/>
        <v>59</v>
      </c>
      <c r="F48" s="10">
        <v>0</v>
      </c>
      <c r="G48" s="10">
        <f t="shared" si="1"/>
        <v>0</v>
      </c>
      <c r="H48" s="10">
        <v>0</v>
      </c>
      <c r="I48" s="10">
        <f t="shared" si="2"/>
        <v>0</v>
      </c>
      <c r="J48" s="10">
        <v>0</v>
      </c>
      <c r="K48" s="10">
        <f t="shared" si="3"/>
        <v>0</v>
      </c>
      <c r="L48" s="10">
        <f t="shared" si="4"/>
        <v>0</v>
      </c>
      <c r="M48" s="10">
        <v>0</v>
      </c>
      <c r="N48" s="10">
        <f t="shared" si="5"/>
        <v>59</v>
      </c>
      <c r="O48" s="10" t="s">
        <v>188</v>
      </c>
    </row>
    <row r="49" spans="1:15" ht="12.75">
      <c r="A49" s="15" t="s">
        <v>26</v>
      </c>
      <c r="B49" s="15" t="s">
        <v>27</v>
      </c>
      <c r="C49" s="15" t="s">
        <v>189</v>
      </c>
      <c r="D49" s="10">
        <v>58</v>
      </c>
      <c r="E49" s="10">
        <f t="shared" si="0"/>
        <v>58</v>
      </c>
      <c r="F49" s="10">
        <v>0</v>
      </c>
      <c r="G49" s="10">
        <f t="shared" si="1"/>
        <v>0</v>
      </c>
      <c r="H49" s="10">
        <v>0</v>
      </c>
      <c r="I49" s="10">
        <f t="shared" si="2"/>
        <v>0</v>
      </c>
      <c r="J49" s="10">
        <v>0</v>
      </c>
      <c r="K49" s="10">
        <f t="shared" si="3"/>
        <v>0</v>
      </c>
      <c r="L49" s="10">
        <f t="shared" si="4"/>
        <v>0</v>
      </c>
      <c r="M49" s="10">
        <v>0</v>
      </c>
      <c r="N49" s="10">
        <f t="shared" si="5"/>
        <v>58</v>
      </c>
      <c r="O49" s="10" t="s">
        <v>190</v>
      </c>
    </row>
    <row r="50" spans="1:15" ht="12.75">
      <c r="A50" s="20"/>
      <c r="B50" s="20"/>
      <c r="C50" s="20"/>
      <c r="D50" s="20"/>
      <c r="E50" s="20"/>
      <c r="F50" s="20"/>
      <c r="G50" s="20"/>
      <c r="H50" s="21"/>
      <c r="I50" s="21"/>
      <c r="J50" s="21"/>
      <c r="K50" s="21"/>
      <c r="L50" s="22"/>
      <c r="M50" s="22"/>
      <c r="N50" s="21"/>
      <c r="O50" s="21"/>
    </row>
    <row r="51" spans="1:15" ht="12.75">
      <c r="A51" s="23"/>
      <c r="B51" s="23"/>
      <c r="C51" s="23"/>
      <c r="D51" s="23"/>
      <c r="E51" s="23"/>
      <c r="F51" s="23"/>
      <c r="G51" s="23"/>
      <c r="H51" s="24"/>
      <c r="I51" s="24"/>
      <c r="J51" s="24"/>
      <c r="K51" s="24"/>
      <c r="L51" s="25"/>
      <c r="M51" s="25"/>
      <c r="N51" s="24"/>
      <c r="O51" s="24"/>
    </row>
    <row r="52" spans="1:15" ht="12.75">
      <c r="A52" s="23"/>
      <c r="B52" s="23"/>
      <c r="C52" s="23"/>
      <c r="D52" s="23"/>
      <c r="E52" s="23"/>
      <c r="F52" s="23"/>
      <c r="G52" s="23"/>
      <c r="H52" s="24"/>
      <c r="I52" s="24"/>
      <c r="J52" s="24"/>
      <c r="K52" s="24"/>
      <c r="L52" s="25"/>
      <c r="M52" s="25"/>
      <c r="N52" s="24"/>
      <c r="O52" s="24"/>
    </row>
    <row r="53" spans="1:15" ht="12.75">
      <c r="A53" s="23"/>
      <c r="B53" s="23"/>
      <c r="C53" s="23"/>
      <c r="D53" s="23"/>
      <c r="E53" s="23"/>
      <c r="F53" s="23"/>
      <c r="G53" s="23"/>
      <c r="H53" s="24"/>
      <c r="I53" s="24"/>
      <c r="J53" s="24"/>
      <c r="K53" s="24"/>
      <c r="L53" s="25"/>
      <c r="M53" s="25"/>
      <c r="N53" s="24"/>
      <c r="O53" s="24"/>
    </row>
    <row r="54" spans="1:15" ht="12.75">
      <c r="A54" s="23"/>
      <c r="B54" s="23"/>
      <c r="C54" s="23"/>
      <c r="D54" s="23"/>
      <c r="E54" s="23"/>
      <c r="F54" s="23"/>
      <c r="G54" s="23"/>
      <c r="H54" s="24"/>
      <c r="I54" s="24"/>
      <c r="J54" s="24"/>
      <c r="K54" s="24"/>
      <c r="L54" s="25"/>
      <c r="M54" s="25"/>
      <c r="N54" s="24"/>
      <c r="O54" s="24"/>
    </row>
    <row r="55" spans="1:15" ht="12.75">
      <c r="A55" s="23"/>
      <c r="B55" s="23"/>
      <c r="C55" s="23"/>
      <c r="D55" s="23"/>
      <c r="E55" s="23"/>
      <c r="F55" s="23"/>
      <c r="G55" s="23"/>
      <c r="H55" s="24"/>
      <c r="I55" s="24"/>
      <c r="J55" s="24"/>
      <c r="K55" s="24"/>
      <c r="L55" s="25"/>
      <c r="M55" s="25"/>
      <c r="N55" s="24"/>
      <c r="O55" s="24"/>
    </row>
    <row r="56" spans="1:15" ht="12.75">
      <c r="A56" s="23"/>
      <c r="B56" s="23"/>
      <c r="C56" s="23"/>
      <c r="D56" s="23"/>
      <c r="E56" s="23"/>
      <c r="F56" s="23"/>
      <c r="G56" s="23"/>
      <c r="H56" s="24"/>
      <c r="I56" s="24"/>
      <c r="J56" s="24"/>
      <c r="K56" s="24"/>
      <c r="L56" s="25"/>
      <c r="M56" s="25"/>
      <c r="N56" s="24"/>
      <c r="O56" s="24"/>
    </row>
    <row r="57" spans="1:15" ht="12.75">
      <c r="A57" s="23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4"/>
      <c r="O57" s="24"/>
    </row>
    <row r="58" spans="1:15" ht="12.75">
      <c r="A58" s="23"/>
      <c r="B58" s="23"/>
      <c r="C58" s="23"/>
      <c r="D58" s="23"/>
      <c r="E58" s="23"/>
      <c r="F58" s="23"/>
      <c r="G58" s="23"/>
      <c r="H58" s="24"/>
      <c r="I58" s="24"/>
      <c r="J58" s="24"/>
      <c r="K58" s="24"/>
      <c r="L58" s="25"/>
      <c r="M58" s="25"/>
      <c r="N58" s="24"/>
      <c r="O58" s="24"/>
    </row>
    <row r="59" spans="1:15" ht="12.75">
      <c r="A59" s="23"/>
      <c r="B59" s="23"/>
      <c r="C59" s="23"/>
      <c r="D59" s="23"/>
      <c r="E59" s="23"/>
      <c r="F59" s="23"/>
      <c r="G59" s="23"/>
      <c r="H59" s="24"/>
      <c r="I59" s="24"/>
      <c r="J59" s="24"/>
      <c r="K59" s="24"/>
      <c r="L59" s="25"/>
      <c r="M59" s="25"/>
      <c r="N59" s="24"/>
      <c r="O59" s="24"/>
    </row>
    <row r="60" spans="1:15" ht="12.75">
      <c r="A60" s="23"/>
      <c r="B60" s="23"/>
      <c r="C60" s="23"/>
      <c r="D60" s="23"/>
      <c r="E60" s="23"/>
      <c r="F60" s="23"/>
      <c r="G60" s="23"/>
      <c r="H60" s="24"/>
      <c r="I60" s="24"/>
      <c r="J60" s="24"/>
      <c r="K60" s="24"/>
      <c r="L60" s="25"/>
      <c r="M60" s="25"/>
      <c r="N60" s="24"/>
      <c r="O60" s="24"/>
    </row>
    <row r="61" spans="1:15" ht="12.75">
      <c r="A61" s="23"/>
      <c r="B61" s="23"/>
      <c r="C61" s="23"/>
      <c r="D61" s="23"/>
      <c r="E61" s="23"/>
      <c r="F61" s="23"/>
      <c r="G61" s="23"/>
      <c r="H61" s="24"/>
      <c r="I61" s="24"/>
      <c r="J61" s="24"/>
      <c r="K61" s="24"/>
      <c r="L61" s="25"/>
      <c r="M61" s="25"/>
      <c r="N61" s="24"/>
      <c r="O61" s="24"/>
    </row>
    <row r="62" spans="1:15" ht="12.75">
      <c r="A62" s="23"/>
      <c r="B62" s="23"/>
      <c r="C62" s="23"/>
      <c r="D62" s="23"/>
      <c r="E62" s="23"/>
      <c r="F62" s="23"/>
      <c r="G62" s="23"/>
      <c r="H62" s="24"/>
      <c r="I62" s="24"/>
      <c r="J62" s="24"/>
      <c r="K62" s="24"/>
      <c r="L62" s="25"/>
      <c r="M62" s="25"/>
      <c r="N62" s="24"/>
      <c r="O62" s="24"/>
    </row>
    <row r="63" spans="1:15" ht="12.75">
      <c r="A63" s="23"/>
      <c r="B63" s="23"/>
      <c r="C63" s="23"/>
      <c r="D63" s="23"/>
      <c r="E63" s="23"/>
      <c r="F63" s="23"/>
      <c r="G63" s="23"/>
      <c r="H63" s="24"/>
      <c r="I63" s="24"/>
      <c r="J63" s="24"/>
      <c r="K63" s="24"/>
      <c r="L63" s="25"/>
      <c r="M63" s="25"/>
      <c r="N63" s="24"/>
      <c r="O63" s="24"/>
    </row>
    <row r="64" spans="1:15" ht="12.75">
      <c r="A64" s="23"/>
      <c r="B64" s="23"/>
      <c r="C64" s="23"/>
      <c r="D64" s="23"/>
      <c r="E64" s="23"/>
      <c r="F64" s="23"/>
      <c r="G64" s="23"/>
      <c r="H64" s="24"/>
      <c r="I64" s="24"/>
      <c r="J64" s="24"/>
      <c r="K64" s="24"/>
      <c r="L64" s="25"/>
      <c r="M64" s="25"/>
      <c r="N64" s="24"/>
      <c r="O64" s="24"/>
    </row>
    <row r="65" spans="1:15" ht="12.75">
      <c r="A65" s="23"/>
      <c r="B65" s="23"/>
      <c r="C65" s="23"/>
      <c r="D65" s="23"/>
      <c r="E65" s="23"/>
      <c r="F65" s="23"/>
      <c r="G65" s="23"/>
      <c r="H65" s="24"/>
      <c r="I65" s="24"/>
      <c r="J65" s="24"/>
      <c r="K65" s="24"/>
      <c r="L65" s="25"/>
      <c r="M65" s="25"/>
      <c r="N65" s="24"/>
      <c r="O65" s="24"/>
    </row>
    <row r="66" spans="1:15" ht="12.75">
      <c r="A66" s="23"/>
      <c r="B66" s="23"/>
      <c r="C66" s="23"/>
      <c r="D66" s="23"/>
      <c r="E66" s="23"/>
      <c r="F66" s="23"/>
      <c r="G66" s="23"/>
      <c r="H66" s="24"/>
      <c r="I66" s="24"/>
      <c r="J66" s="24"/>
      <c r="K66" s="24"/>
      <c r="L66" s="25"/>
      <c r="M66" s="25"/>
      <c r="N66" s="24"/>
      <c r="O66" s="24"/>
    </row>
    <row r="67" spans="1:15" ht="12.75">
      <c r="A67" s="23"/>
      <c r="B67" s="23"/>
      <c r="C67" s="23"/>
      <c r="D67" s="23"/>
      <c r="E67" s="23"/>
      <c r="F67" s="23"/>
      <c r="G67" s="23"/>
      <c r="H67" s="24"/>
      <c r="I67" s="24"/>
      <c r="J67" s="24"/>
      <c r="K67" s="24"/>
      <c r="L67" s="25"/>
      <c r="M67" s="25"/>
      <c r="N67" s="24"/>
      <c r="O67" s="24"/>
    </row>
    <row r="68" spans="1:15" ht="12.75">
      <c r="A68" s="23"/>
      <c r="B68" s="23"/>
      <c r="C68" s="23"/>
      <c r="D68" s="23"/>
      <c r="E68" s="23"/>
      <c r="F68" s="23"/>
      <c r="G68" s="23"/>
      <c r="H68" s="24"/>
      <c r="I68" s="24"/>
      <c r="J68" s="24"/>
      <c r="K68" s="24"/>
      <c r="L68" s="25"/>
      <c r="M68" s="25"/>
      <c r="N68" s="24"/>
      <c r="O68" s="24"/>
    </row>
    <row r="69" spans="1:15" ht="12.75">
      <c r="A69" s="23"/>
      <c r="B69" s="23"/>
      <c r="C69" s="23"/>
      <c r="D69" s="23"/>
      <c r="E69" s="23"/>
      <c r="F69" s="23"/>
      <c r="G69" s="23"/>
      <c r="H69" s="24"/>
      <c r="I69" s="24"/>
      <c r="J69" s="24"/>
      <c r="K69" s="24"/>
      <c r="L69" s="25"/>
      <c r="M69" s="25"/>
      <c r="N69" s="24"/>
      <c r="O69" s="24"/>
    </row>
    <row r="70" spans="1:15" ht="12.75">
      <c r="A70" s="23"/>
      <c r="B70" s="23"/>
      <c r="C70" s="23"/>
      <c r="D70" s="23"/>
      <c r="E70" s="23"/>
      <c r="F70" s="23"/>
      <c r="G70" s="23"/>
      <c r="H70" s="24"/>
      <c r="I70" s="24"/>
      <c r="J70" s="24"/>
      <c r="K70" s="24"/>
      <c r="L70" s="25"/>
      <c r="M70" s="25"/>
      <c r="N70" s="24"/>
      <c r="O70" s="24"/>
    </row>
    <row r="71" spans="1:15" ht="12.75">
      <c r="A71" s="23"/>
      <c r="B71" s="23"/>
      <c r="C71" s="23"/>
      <c r="D71" s="23"/>
      <c r="E71" s="23"/>
      <c r="F71" s="23"/>
      <c r="G71" s="23"/>
      <c r="H71" s="24"/>
      <c r="I71" s="24"/>
      <c r="J71" s="24"/>
      <c r="K71" s="24"/>
      <c r="L71" s="25"/>
      <c r="M71" s="25"/>
      <c r="N71" s="24"/>
      <c r="O71" s="24"/>
    </row>
    <row r="72" spans="1:15" ht="12.75">
      <c r="A72" s="23"/>
      <c r="B72" s="23"/>
      <c r="C72" s="23"/>
      <c r="D72" s="23"/>
      <c r="E72" s="23"/>
      <c r="F72" s="23"/>
      <c r="G72" s="23"/>
      <c r="H72" s="24"/>
      <c r="I72" s="24"/>
      <c r="J72" s="24"/>
      <c r="K72" s="24"/>
      <c r="L72" s="25"/>
      <c r="M72" s="25"/>
      <c r="N72" s="24"/>
      <c r="O72" s="24"/>
    </row>
    <row r="73" spans="1:15" ht="12.75">
      <c r="A73" s="23"/>
      <c r="B73" s="23"/>
      <c r="C73" s="23"/>
      <c r="D73" s="23"/>
      <c r="E73" s="23"/>
      <c r="F73" s="23"/>
      <c r="G73" s="23"/>
      <c r="H73" s="24"/>
      <c r="I73" s="24"/>
      <c r="J73" s="24"/>
      <c r="K73" s="24"/>
      <c r="L73" s="25"/>
      <c r="M73" s="25"/>
      <c r="N73" s="24"/>
      <c r="O73" s="24"/>
    </row>
    <row r="74" spans="1:15" ht="12.75">
      <c r="A74" s="23"/>
      <c r="B74" s="23"/>
      <c r="C74" s="23"/>
      <c r="D74" s="23"/>
      <c r="E74" s="23"/>
      <c r="F74" s="23"/>
      <c r="G74" s="23"/>
      <c r="H74" s="24"/>
      <c r="I74" s="24"/>
      <c r="J74" s="24"/>
      <c r="K74" s="24"/>
      <c r="L74" s="25"/>
      <c r="M74" s="25"/>
      <c r="N74" s="24"/>
      <c r="O74" s="24"/>
    </row>
    <row r="75" spans="1:15" ht="12.75">
      <c r="A75" s="23"/>
      <c r="B75" s="23"/>
      <c r="C75" s="23"/>
      <c r="D75" s="23"/>
      <c r="E75" s="23"/>
      <c r="F75" s="23"/>
      <c r="G75" s="23"/>
      <c r="H75" s="24"/>
      <c r="I75" s="24"/>
      <c r="J75" s="24"/>
      <c r="K75" s="24"/>
      <c r="L75" s="25"/>
      <c r="M75" s="25"/>
      <c r="N75" s="24"/>
      <c r="O75" s="24"/>
    </row>
    <row r="76" spans="1:15" ht="12.75">
      <c r="A76" s="23"/>
      <c r="B76" s="23"/>
      <c r="C76" s="23"/>
      <c r="D76" s="23"/>
      <c r="E76" s="23"/>
      <c r="F76" s="23"/>
      <c r="G76" s="23"/>
      <c r="H76" s="24"/>
      <c r="I76" s="24"/>
      <c r="J76" s="24"/>
      <c r="K76" s="24"/>
      <c r="L76" s="25"/>
      <c r="M76" s="25"/>
      <c r="N76" s="24"/>
      <c r="O76" s="24"/>
    </row>
    <row r="77" spans="1:15" ht="12.75">
      <c r="A77" s="23"/>
      <c r="B77" s="23"/>
      <c r="C77" s="23"/>
      <c r="D77" s="23"/>
      <c r="E77" s="23"/>
      <c r="F77" s="23"/>
      <c r="G77" s="23"/>
      <c r="H77" s="24"/>
      <c r="I77" s="24"/>
      <c r="J77" s="24"/>
      <c r="K77" s="24"/>
      <c r="L77" s="25"/>
      <c r="M77" s="25"/>
      <c r="N77" s="24"/>
      <c r="O77" s="24"/>
    </row>
    <row r="78" spans="1:15" ht="12.75">
      <c r="A78" s="23"/>
      <c r="B78" s="23"/>
      <c r="C78" s="23"/>
      <c r="D78" s="23"/>
      <c r="E78" s="23"/>
      <c r="F78" s="23"/>
      <c r="G78" s="23"/>
      <c r="H78" s="24"/>
      <c r="I78" s="24"/>
      <c r="J78" s="24"/>
      <c r="K78" s="24"/>
      <c r="L78" s="25"/>
      <c r="M78" s="25"/>
      <c r="N78" s="24"/>
      <c r="O78" s="24"/>
    </row>
    <row r="79" spans="1:15" ht="12.75">
      <c r="A79" s="23"/>
      <c r="B79" s="23"/>
      <c r="C79" s="23"/>
      <c r="D79" s="23"/>
      <c r="E79" s="23"/>
      <c r="F79" s="23"/>
      <c r="G79" s="23"/>
      <c r="H79" s="24"/>
      <c r="I79" s="24"/>
      <c r="J79" s="24"/>
      <c r="K79" s="24"/>
      <c r="L79" s="25"/>
      <c r="M79" s="25"/>
      <c r="N79" s="24"/>
      <c r="O79" s="24"/>
    </row>
    <row r="80" spans="1:15" ht="12.75">
      <c r="A80" s="23"/>
      <c r="B80" s="23"/>
      <c r="C80" s="23"/>
      <c r="D80" s="23"/>
      <c r="E80" s="23"/>
      <c r="F80" s="23"/>
      <c r="G80" s="23"/>
      <c r="H80" s="24"/>
      <c r="I80" s="24"/>
      <c r="J80" s="24"/>
      <c r="K80" s="24"/>
      <c r="L80" s="25"/>
      <c r="M80" s="25"/>
      <c r="N80" s="24"/>
      <c r="O80" s="24"/>
    </row>
    <row r="81" spans="1:15" ht="12.75">
      <c r="A81" s="23"/>
      <c r="B81" s="23"/>
      <c r="C81" s="23"/>
      <c r="D81" s="23"/>
      <c r="E81" s="23"/>
      <c r="F81" s="23"/>
      <c r="G81" s="23"/>
      <c r="H81" s="24"/>
      <c r="I81" s="24"/>
      <c r="J81" s="24"/>
      <c r="K81" s="24"/>
      <c r="L81" s="25"/>
      <c r="M81" s="25"/>
      <c r="N81" s="24"/>
      <c r="O81" s="24"/>
    </row>
    <row r="82" spans="1:15" ht="12.75">
      <c r="A82" s="23"/>
      <c r="B82" s="23"/>
      <c r="C82" s="23"/>
      <c r="D82" s="23"/>
      <c r="E82" s="23"/>
      <c r="F82" s="23"/>
      <c r="G82" s="23"/>
      <c r="H82" s="24"/>
      <c r="I82" s="24"/>
      <c r="J82" s="24"/>
      <c r="K82" s="24"/>
      <c r="L82" s="25"/>
      <c r="M82" s="25"/>
      <c r="N82" s="24"/>
      <c r="O82" s="24"/>
    </row>
    <row r="83" spans="1:15" ht="12.75">
      <c r="A83" s="23"/>
      <c r="B83" s="23"/>
      <c r="C83" s="23"/>
      <c r="D83" s="23"/>
      <c r="E83" s="23"/>
      <c r="F83" s="23"/>
      <c r="G83" s="23"/>
      <c r="H83" s="24"/>
      <c r="I83" s="24"/>
      <c r="J83" s="24"/>
      <c r="K83" s="24"/>
      <c r="L83" s="25"/>
      <c r="M83" s="25"/>
      <c r="N83" s="24"/>
      <c r="O83" s="24"/>
    </row>
    <row r="84" spans="1:15" ht="12.75">
      <c r="A84" s="23"/>
      <c r="B84" s="23"/>
      <c r="C84" s="23"/>
      <c r="D84" s="23"/>
      <c r="E84" s="23"/>
      <c r="F84" s="23"/>
      <c r="G84" s="23"/>
      <c r="H84" s="24"/>
      <c r="I84" s="24"/>
      <c r="J84" s="24"/>
      <c r="K84" s="24"/>
      <c r="L84" s="25"/>
      <c r="M84" s="25"/>
      <c r="N84" s="24"/>
      <c r="O84" s="24"/>
    </row>
    <row r="85" spans="1:15" ht="12.75">
      <c r="A85" s="23"/>
      <c r="B85" s="23"/>
      <c r="C85" s="23"/>
      <c r="D85" s="23"/>
      <c r="E85" s="23"/>
      <c r="F85" s="23"/>
      <c r="G85" s="23"/>
      <c r="H85" s="24"/>
      <c r="I85" s="24"/>
      <c r="J85" s="24"/>
      <c r="K85" s="24"/>
      <c r="L85" s="25"/>
      <c r="M85" s="25"/>
      <c r="N85" s="24"/>
      <c r="O85" s="24"/>
    </row>
    <row r="86" spans="1:15" ht="12.75">
      <c r="A86" s="23"/>
      <c r="B86" s="23"/>
      <c r="C86" s="23"/>
      <c r="D86" s="23"/>
      <c r="E86" s="23"/>
      <c r="F86" s="23"/>
      <c r="G86" s="23"/>
      <c r="H86" s="24"/>
      <c r="I86" s="24"/>
      <c r="J86" s="24"/>
      <c r="K86" s="24"/>
      <c r="L86" s="25"/>
      <c r="M86" s="25"/>
      <c r="N86" s="24"/>
      <c r="O86" s="24"/>
    </row>
    <row r="87" spans="1:15" ht="12.75">
      <c r="A87" s="23"/>
      <c r="B87" s="23"/>
      <c r="C87" s="23"/>
      <c r="D87" s="23"/>
      <c r="E87" s="23"/>
      <c r="F87" s="23"/>
      <c r="G87" s="23"/>
      <c r="H87" s="24"/>
      <c r="I87" s="24"/>
      <c r="J87" s="24"/>
      <c r="K87" s="24"/>
      <c r="L87" s="25"/>
      <c r="M87" s="25"/>
      <c r="N87" s="24"/>
      <c r="O87" s="24"/>
    </row>
    <row r="88" spans="1:15" ht="12.75">
      <c r="A88" s="23"/>
      <c r="B88" s="23"/>
      <c r="C88" s="23"/>
      <c r="D88" s="23"/>
      <c r="E88" s="23"/>
      <c r="F88" s="23"/>
      <c r="G88" s="23"/>
      <c r="H88" s="24"/>
      <c r="I88" s="24"/>
      <c r="J88" s="24"/>
      <c r="K88" s="24"/>
      <c r="L88" s="25"/>
      <c r="M88" s="25"/>
      <c r="N88" s="24"/>
      <c r="O88" s="24"/>
    </row>
    <row r="89" spans="1:15" ht="12.75">
      <c r="A89" s="23"/>
      <c r="B89" s="23"/>
      <c r="C89" s="23"/>
      <c r="D89" s="23"/>
      <c r="E89" s="23"/>
      <c r="F89" s="23"/>
      <c r="G89" s="23"/>
      <c r="H89" s="24"/>
      <c r="I89" s="24"/>
      <c r="J89" s="24"/>
      <c r="K89" s="24"/>
      <c r="L89" s="25"/>
      <c r="M89" s="25"/>
      <c r="N89" s="24"/>
      <c r="O89" s="24"/>
    </row>
    <row r="90" spans="1:15" ht="12.75">
      <c r="A90" s="23"/>
      <c r="B90" s="23"/>
      <c r="C90" s="23"/>
      <c r="D90" s="23"/>
      <c r="E90" s="23"/>
      <c r="F90" s="23"/>
      <c r="G90" s="23"/>
      <c r="H90" s="24"/>
      <c r="I90" s="24"/>
      <c r="J90" s="24"/>
      <c r="K90" s="24"/>
      <c r="L90" s="25"/>
      <c r="M90" s="25"/>
      <c r="N90" s="24"/>
      <c r="O90" s="24"/>
    </row>
    <row r="91" spans="1:15" ht="12.75">
      <c r="A91" s="23"/>
      <c r="B91" s="23"/>
      <c r="C91" s="23"/>
      <c r="D91" s="23"/>
      <c r="E91" s="23"/>
      <c r="F91" s="23"/>
      <c r="G91" s="23"/>
      <c r="H91" s="24"/>
      <c r="I91" s="24"/>
      <c r="J91" s="24"/>
      <c r="K91" s="24"/>
      <c r="L91" s="25"/>
      <c r="M91" s="25"/>
      <c r="N91" s="24"/>
      <c r="O91" s="24"/>
    </row>
    <row r="92" spans="1:15" ht="12.75">
      <c r="A92" s="23"/>
      <c r="B92" s="23"/>
      <c r="C92" s="23"/>
      <c r="D92" s="23"/>
      <c r="E92" s="23"/>
      <c r="F92" s="23"/>
      <c r="G92" s="23"/>
      <c r="H92" s="24"/>
      <c r="I92" s="24"/>
      <c r="J92" s="24"/>
      <c r="K92" s="24"/>
      <c r="L92" s="25"/>
      <c r="M92" s="25"/>
      <c r="N92" s="24"/>
      <c r="O92" s="24"/>
    </row>
    <row r="93" spans="1:15" ht="12.75">
      <c r="A93" s="23"/>
      <c r="B93" s="23"/>
      <c r="C93" s="23"/>
      <c r="D93" s="23"/>
      <c r="E93" s="23"/>
      <c r="F93" s="23"/>
      <c r="G93" s="23"/>
      <c r="H93" s="24"/>
      <c r="I93" s="24"/>
      <c r="J93" s="24"/>
      <c r="K93" s="24"/>
      <c r="L93" s="25"/>
      <c r="M93" s="25"/>
      <c r="N93" s="24"/>
      <c r="O93" s="24"/>
    </row>
    <row r="94" spans="1:15" ht="12.75">
      <c r="A94" s="23"/>
      <c r="B94" s="23"/>
      <c r="C94" s="23"/>
      <c r="D94" s="23"/>
      <c r="E94" s="23"/>
      <c r="F94" s="23"/>
      <c r="G94" s="23"/>
      <c r="H94" s="24"/>
      <c r="I94" s="24"/>
      <c r="J94" s="24"/>
      <c r="K94" s="24"/>
      <c r="L94" s="25"/>
      <c r="M94" s="25"/>
      <c r="N94" s="24"/>
      <c r="O94" s="24"/>
    </row>
    <row r="95" spans="12:13" ht="12.75">
      <c r="L95" s="26"/>
      <c r="M95" s="26"/>
    </row>
    <row r="96" spans="12:13" ht="12.75">
      <c r="L96" s="26"/>
      <c r="M96" s="26"/>
    </row>
  </sheetData>
  <sheetProtection/>
  <mergeCells count="12">
    <mergeCell ref="F5:G5"/>
    <mergeCell ref="H4:M4"/>
    <mergeCell ref="A1:O1"/>
    <mergeCell ref="B2:L2"/>
    <mergeCell ref="A3:O3"/>
    <mergeCell ref="A4:C4"/>
    <mergeCell ref="H5:I5"/>
    <mergeCell ref="J5:K5"/>
    <mergeCell ref="N2:O2"/>
    <mergeCell ref="D5:E5"/>
    <mergeCell ref="D4:E4"/>
    <mergeCell ref="F4:G4"/>
  </mergeCells>
  <printOptions/>
  <pageMargins left="0.2" right="0.19" top="0.17" bottom="0.17" header="0" footer="0"/>
  <pageSetup horizontalDpi="600" verticalDpi="600" orientation="landscape" paperSize="9" scale="96" r:id="rId3"/>
  <legacyDrawing r:id="rId2"/>
  <oleObjects>
    <oleObject progId="MSPhotoEd.3" shapeId="31179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2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13.57421875" style="0" customWidth="1"/>
    <col min="2" max="2" width="38.57421875" style="0" customWidth="1"/>
    <col min="3" max="3" width="26.140625" style="0" customWidth="1"/>
    <col min="4" max="5" width="6.421875" style="0" customWidth="1"/>
    <col min="6" max="12" width="6.421875" style="19" customWidth="1"/>
    <col min="13" max="13" width="7.00390625" style="19" customWidth="1"/>
    <col min="14" max="14" width="6.421875" style="19" customWidth="1"/>
    <col min="15" max="15" width="6.7109375" style="0" customWidth="1"/>
  </cols>
  <sheetData>
    <row r="1" spans="1:14" ht="51.7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5" ht="17.25" customHeight="1" thickBot="1">
      <c r="A2" s="3"/>
      <c r="B2" s="49" t="s">
        <v>191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47"/>
      <c r="O2" s="48"/>
    </row>
    <row r="3" spans="1:14" ht="17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2.75">
      <c r="A4" s="27"/>
      <c r="B4" s="27"/>
      <c r="C4" s="28"/>
      <c r="D4" s="42" t="s">
        <v>1</v>
      </c>
      <c r="E4" s="43"/>
      <c r="F4" s="44" t="s">
        <v>2</v>
      </c>
      <c r="G4" s="45"/>
      <c r="H4" s="46" t="s">
        <v>3</v>
      </c>
      <c r="I4" s="46"/>
      <c r="J4" s="46"/>
      <c r="K4" s="46"/>
      <c r="L4" s="46"/>
      <c r="M4" s="46"/>
      <c r="N4" s="4"/>
      <c r="O4" s="4"/>
    </row>
    <row r="5" spans="1:15" ht="26.25" customHeight="1">
      <c r="A5" s="5" t="s">
        <v>4</v>
      </c>
      <c r="B5" s="5" t="s">
        <v>5</v>
      </c>
      <c r="C5" s="5" t="s">
        <v>6</v>
      </c>
      <c r="D5" s="52" t="s">
        <v>7</v>
      </c>
      <c r="E5" s="53"/>
      <c r="F5" s="54" t="s">
        <v>7</v>
      </c>
      <c r="G5" s="55"/>
      <c r="H5" s="56" t="s">
        <v>8</v>
      </c>
      <c r="I5" s="57"/>
      <c r="J5" s="56" t="s">
        <v>9</v>
      </c>
      <c r="K5" s="57"/>
      <c r="L5" s="7" t="s">
        <v>117</v>
      </c>
      <c r="M5" s="29" t="s">
        <v>11</v>
      </c>
      <c r="N5" s="8" t="s">
        <v>12</v>
      </c>
      <c r="O5" s="8" t="s">
        <v>13</v>
      </c>
    </row>
    <row r="6" spans="1:15" s="11" customFormat="1" ht="12.75">
      <c r="A6" s="9" t="s">
        <v>121</v>
      </c>
      <c r="B6" s="9" t="s">
        <v>192</v>
      </c>
      <c r="C6" s="9" t="s">
        <v>193</v>
      </c>
      <c r="D6" s="10">
        <v>100</v>
      </c>
      <c r="E6" s="10">
        <f aca="true" t="shared" si="0" ref="E6:E37">D6*1</f>
        <v>100</v>
      </c>
      <c r="F6" s="10">
        <v>100</v>
      </c>
      <c r="G6" s="10">
        <f aca="true" t="shared" si="1" ref="G6:G37">F6*1</f>
        <v>100</v>
      </c>
      <c r="H6" s="10">
        <v>1</v>
      </c>
      <c r="I6" s="10">
        <f aca="true" t="shared" si="2" ref="I6:I37">H6*0.4</f>
        <v>0.4</v>
      </c>
      <c r="J6" s="10">
        <v>1</v>
      </c>
      <c r="K6" s="10">
        <f aca="true" t="shared" si="3" ref="K6:K37">J6*0.6</f>
        <v>0.6</v>
      </c>
      <c r="L6" s="10">
        <f aca="true" t="shared" si="4" ref="L6:L37">SUM(I6,K6)</f>
        <v>1</v>
      </c>
      <c r="M6" s="10">
        <v>100</v>
      </c>
      <c r="N6" s="10">
        <f aca="true" t="shared" si="5" ref="N6:N37">SUM(E6,G6,M6)</f>
        <v>300</v>
      </c>
      <c r="O6" s="10" t="s">
        <v>17</v>
      </c>
    </row>
    <row r="7" spans="1:15" s="11" customFormat="1" ht="12.75">
      <c r="A7" s="9" t="s">
        <v>14</v>
      </c>
      <c r="B7" s="9" t="s">
        <v>161</v>
      </c>
      <c r="C7" s="9" t="s">
        <v>194</v>
      </c>
      <c r="D7" s="10">
        <v>99</v>
      </c>
      <c r="E7" s="10">
        <f t="shared" si="0"/>
        <v>99</v>
      </c>
      <c r="F7" s="10">
        <v>99</v>
      </c>
      <c r="G7" s="10">
        <f t="shared" si="1"/>
        <v>99</v>
      </c>
      <c r="H7" s="10">
        <v>2</v>
      </c>
      <c r="I7" s="10">
        <f t="shared" si="2"/>
        <v>0.8</v>
      </c>
      <c r="J7" s="10">
        <v>2</v>
      </c>
      <c r="K7" s="10">
        <f t="shared" si="3"/>
        <v>1.2</v>
      </c>
      <c r="L7" s="10">
        <f t="shared" si="4"/>
        <v>2</v>
      </c>
      <c r="M7" s="10">
        <v>99</v>
      </c>
      <c r="N7" s="10">
        <f t="shared" si="5"/>
        <v>297</v>
      </c>
      <c r="O7" s="10" t="s">
        <v>21</v>
      </c>
    </row>
    <row r="8" spans="1:15" s="11" customFormat="1" ht="12.75">
      <c r="A8" s="9" t="s">
        <v>14</v>
      </c>
      <c r="B8" s="9" t="s">
        <v>93</v>
      </c>
      <c r="C8" s="9" t="s">
        <v>195</v>
      </c>
      <c r="D8" s="10">
        <v>98</v>
      </c>
      <c r="E8" s="10">
        <f t="shared" si="0"/>
        <v>98</v>
      </c>
      <c r="F8" s="10">
        <v>93</v>
      </c>
      <c r="G8" s="10">
        <f t="shared" si="1"/>
        <v>93</v>
      </c>
      <c r="H8" s="10">
        <v>4</v>
      </c>
      <c r="I8" s="10">
        <f t="shared" si="2"/>
        <v>1.6</v>
      </c>
      <c r="J8" s="10">
        <v>4</v>
      </c>
      <c r="K8" s="10">
        <f t="shared" si="3"/>
        <v>2.4</v>
      </c>
      <c r="L8" s="10">
        <f t="shared" si="4"/>
        <v>4</v>
      </c>
      <c r="M8" s="10">
        <v>97</v>
      </c>
      <c r="N8" s="10">
        <f t="shared" si="5"/>
        <v>288</v>
      </c>
      <c r="O8" s="10" t="s">
        <v>25</v>
      </c>
    </row>
    <row r="9" spans="1:15" s="11" customFormat="1" ht="12.75">
      <c r="A9" s="9" t="s">
        <v>196</v>
      </c>
      <c r="B9" s="9" t="s">
        <v>197</v>
      </c>
      <c r="C9" s="9" t="s">
        <v>198</v>
      </c>
      <c r="D9" s="10">
        <v>95</v>
      </c>
      <c r="E9" s="10">
        <f t="shared" si="0"/>
        <v>95</v>
      </c>
      <c r="F9" s="10">
        <v>98</v>
      </c>
      <c r="G9" s="10">
        <f t="shared" si="1"/>
        <v>98</v>
      </c>
      <c r="H9" s="10">
        <v>6</v>
      </c>
      <c r="I9" s="10">
        <f t="shared" si="2"/>
        <v>2.4000000000000004</v>
      </c>
      <c r="J9" s="10">
        <v>8</v>
      </c>
      <c r="K9" s="10">
        <f t="shared" si="3"/>
        <v>4.8</v>
      </c>
      <c r="L9" s="10">
        <f t="shared" si="4"/>
        <v>7.2</v>
      </c>
      <c r="M9" s="10">
        <v>94</v>
      </c>
      <c r="N9" s="10">
        <f t="shared" si="5"/>
        <v>287</v>
      </c>
      <c r="O9" s="10" t="s">
        <v>29</v>
      </c>
    </row>
    <row r="10" spans="1:15" s="11" customFormat="1" ht="12.75">
      <c r="A10" s="9" t="s">
        <v>26</v>
      </c>
      <c r="B10" s="9" t="s">
        <v>199</v>
      </c>
      <c r="C10" s="9" t="s">
        <v>200</v>
      </c>
      <c r="D10" s="10">
        <v>97</v>
      </c>
      <c r="E10" s="10">
        <f t="shared" si="0"/>
        <v>97</v>
      </c>
      <c r="F10" s="10">
        <v>96</v>
      </c>
      <c r="G10" s="10">
        <f t="shared" si="1"/>
        <v>96</v>
      </c>
      <c r="H10" s="10">
        <v>8</v>
      </c>
      <c r="I10" s="10">
        <f t="shared" si="2"/>
        <v>3.2</v>
      </c>
      <c r="J10" s="10">
        <v>9</v>
      </c>
      <c r="K10" s="10">
        <f t="shared" si="3"/>
        <v>5.3999999999999995</v>
      </c>
      <c r="L10" s="10">
        <f t="shared" si="4"/>
        <v>8.6</v>
      </c>
      <c r="M10" s="10">
        <v>92</v>
      </c>
      <c r="N10" s="10">
        <f t="shared" si="5"/>
        <v>285</v>
      </c>
      <c r="O10" s="10" t="s">
        <v>32</v>
      </c>
    </row>
    <row r="11" spans="1:15" s="11" customFormat="1" ht="12.75">
      <c r="A11" s="9" t="s">
        <v>121</v>
      </c>
      <c r="B11" s="9" t="s">
        <v>201</v>
      </c>
      <c r="C11" s="9" t="s">
        <v>202</v>
      </c>
      <c r="D11" s="10">
        <v>96</v>
      </c>
      <c r="E11" s="10">
        <f t="shared" si="0"/>
        <v>96</v>
      </c>
      <c r="F11" s="10">
        <v>88</v>
      </c>
      <c r="G11" s="10">
        <f t="shared" si="1"/>
        <v>88</v>
      </c>
      <c r="H11" s="10">
        <v>5</v>
      </c>
      <c r="I11" s="10">
        <f t="shared" si="2"/>
        <v>2</v>
      </c>
      <c r="J11" s="10">
        <v>3</v>
      </c>
      <c r="K11" s="10">
        <f t="shared" si="3"/>
        <v>1.7999999999999998</v>
      </c>
      <c r="L11" s="10">
        <f t="shared" si="4"/>
        <v>3.8</v>
      </c>
      <c r="M11" s="10">
        <v>98</v>
      </c>
      <c r="N11" s="10">
        <f t="shared" si="5"/>
        <v>282</v>
      </c>
      <c r="O11" s="10" t="s">
        <v>34</v>
      </c>
    </row>
    <row r="12" spans="1:15" s="11" customFormat="1" ht="12.75">
      <c r="A12" s="9" t="s">
        <v>121</v>
      </c>
      <c r="B12" s="9" t="s">
        <v>203</v>
      </c>
      <c r="C12" s="9" t="s">
        <v>204</v>
      </c>
      <c r="D12" s="10">
        <v>94</v>
      </c>
      <c r="E12" s="10">
        <f t="shared" si="0"/>
        <v>94</v>
      </c>
      <c r="F12" s="10">
        <v>90</v>
      </c>
      <c r="G12" s="10">
        <f t="shared" si="1"/>
        <v>90</v>
      </c>
      <c r="H12" s="10">
        <v>11</v>
      </c>
      <c r="I12" s="10">
        <f t="shared" si="2"/>
        <v>4.4</v>
      </c>
      <c r="J12" s="10">
        <v>6</v>
      </c>
      <c r="K12" s="10">
        <f t="shared" si="3"/>
        <v>3.5999999999999996</v>
      </c>
      <c r="L12" s="10">
        <f t="shared" si="4"/>
        <v>8</v>
      </c>
      <c r="M12" s="10">
        <v>93</v>
      </c>
      <c r="N12" s="10">
        <f t="shared" si="5"/>
        <v>277</v>
      </c>
      <c r="O12" s="10" t="s">
        <v>36</v>
      </c>
    </row>
    <row r="13" spans="1:15" s="11" customFormat="1" ht="12.75">
      <c r="A13" s="9" t="s">
        <v>22</v>
      </c>
      <c r="B13" s="9" t="s">
        <v>23</v>
      </c>
      <c r="C13" s="9" t="s">
        <v>205</v>
      </c>
      <c r="D13" s="10">
        <v>87</v>
      </c>
      <c r="E13" s="10">
        <f t="shared" si="0"/>
        <v>87</v>
      </c>
      <c r="F13" s="10">
        <v>92</v>
      </c>
      <c r="G13" s="10">
        <f t="shared" si="1"/>
        <v>92</v>
      </c>
      <c r="H13" s="10">
        <v>7</v>
      </c>
      <c r="I13" s="10">
        <f t="shared" si="2"/>
        <v>2.8000000000000003</v>
      </c>
      <c r="J13" s="10">
        <v>5</v>
      </c>
      <c r="K13" s="10">
        <f t="shared" si="3"/>
        <v>3</v>
      </c>
      <c r="L13" s="10">
        <f t="shared" si="4"/>
        <v>5.800000000000001</v>
      </c>
      <c r="M13" s="10">
        <v>95</v>
      </c>
      <c r="N13" s="10">
        <f t="shared" si="5"/>
        <v>274</v>
      </c>
      <c r="O13" s="10" t="s">
        <v>39</v>
      </c>
    </row>
    <row r="14" spans="1:15" s="11" customFormat="1" ht="12.75">
      <c r="A14" s="14" t="s">
        <v>206</v>
      </c>
      <c r="B14" s="14" t="s">
        <v>207</v>
      </c>
      <c r="C14" s="14" t="s">
        <v>208</v>
      </c>
      <c r="D14" s="10">
        <v>82</v>
      </c>
      <c r="E14" s="10">
        <f t="shared" si="0"/>
        <v>82</v>
      </c>
      <c r="F14" s="10">
        <v>95</v>
      </c>
      <c r="G14" s="10">
        <f t="shared" si="1"/>
        <v>95</v>
      </c>
      <c r="H14" s="10">
        <v>3</v>
      </c>
      <c r="I14" s="10">
        <f t="shared" si="2"/>
        <v>1.2000000000000002</v>
      </c>
      <c r="J14" s="10">
        <v>7</v>
      </c>
      <c r="K14" s="10">
        <f t="shared" si="3"/>
        <v>4.2</v>
      </c>
      <c r="L14" s="10">
        <f t="shared" si="4"/>
        <v>5.4</v>
      </c>
      <c r="M14" s="10">
        <v>96</v>
      </c>
      <c r="N14" s="10">
        <f t="shared" si="5"/>
        <v>273</v>
      </c>
      <c r="O14" s="10" t="s">
        <v>41</v>
      </c>
    </row>
    <row r="15" spans="1:15" s="11" customFormat="1" ht="12.75">
      <c r="A15" s="9" t="s">
        <v>121</v>
      </c>
      <c r="B15" s="9" t="s">
        <v>209</v>
      </c>
      <c r="C15" s="9" t="s">
        <v>210</v>
      </c>
      <c r="D15" s="10">
        <v>91</v>
      </c>
      <c r="E15" s="10">
        <f t="shared" si="0"/>
        <v>91</v>
      </c>
      <c r="F15" s="10">
        <v>91</v>
      </c>
      <c r="G15" s="10">
        <f t="shared" si="1"/>
        <v>91</v>
      </c>
      <c r="H15" s="10">
        <v>10</v>
      </c>
      <c r="I15" s="10">
        <f t="shared" si="2"/>
        <v>4</v>
      </c>
      <c r="J15" s="10">
        <v>11</v>
      </c>
      <c r="K15" s="10">
        <f t="shared" si="3"/>
        <v>6.6</v>
      </c>
      <c r="L15" s="10">
        <f t="shared" si="4"/>
        <v>10.6</v>
      </c>
      <c r="M15" s="10">
        <v>90</v>
      </c>
      <c r="N15" s="10">
        <f t="shared" si="5"/>
        <v>272</v>
      </c>
      <c r="O15" s="10" t="s">
        <v>44</v>
      </c>
    </row>
    <row r="16" spans="1:15" s="11" customFormat="1" ht="12.75">
      <c r="A16" s="9" t="s">
        <v>211</v>
      </c>
      <c r="B16" s="9" t="s">
        <v>212</v>
      </c>
      <c r="C16" s="9" t="s">
        <v>213</v>
      </c>
      <c r="D16" s="10">
        <v>85</v>
      </c>
      <c r="E16" s="10">
        <f t="shared" si="0"/>
        <v>85</v>
      </c>
      <c r="F16" s="10">
        <v>94</v>
      </c>
      <c r="G16" s="10">
        <f t="shared" si="1"/>
        <v>94</v>
      </c>
      <c r="H16" s="10">
        <v>9</v>
      </c>
      <c r="I16" s="10">
        <f t="shared" si="2"/>
        <v>3.6</v>
      </c>
      <c r="J16" s="10">
        <v>10</v>
      </c>
      <c r="K16" s="10">
        <f t="shared" si="3"/>
        <v>6</v>
      </c>
      <c r="L16" s="10">
        <f t="shared" si="4"/>
        <v>9.6</v>
      </c>
      <c r="M16" s="10">
        <v>91</v>
      </c>
      <c r="N16" s="10">
        <f t="shared" si="5"/>
        <v>270</v>
      </c>
      <c r="O16" s="10" t="s">
        <v>47</v>
      </c>
    </row>
    <row r="17" spans="1:15" s="11" customFormat="1" ht="12.75">
      <c r="A17" s="9" t="s">
        <v>214</v>
      </c>
      <c r="B17" s="9" t="s">
        <v>215</v>
      </c>
      <c r="C17" s="9" t="s">
        <v>216</v>
      </c>
      <c r="D17" s="10">
        <v>93</v>
      </c>
      <c r="E17" s="10">
        <f t="shared" si="0"/>
        <v>93</v>
      </c>
      <c r="F17" s="10">
        <v>97</v>
      </c>
      <c r="G17" s="10">
        <f t="shared" si="1"/>
        <v>97</v>
      </c>
      <c r="H17" s="10">
        <v>0</v>
      </c>
      <c r="I17" s="10">
        <f t="shared" si="2"/>
        <v>0</v>
      </c>
      <c r="J17" s="10">
        <v>0</v>
      </c>
      <c r="K17" s="10">
        <f t="shared" si="3"/>
        <v>0</v>
      </c>
      <c r="L17" s="10">
        <f t="shared" si="4"/>
        <v>0</v>
      </c>
      <c r="M17" s="10">
        <f aca="true" t="shared" si="6" ref="M17:M48">I17+K17</f>
        <v>0</v>
      </c>
      <c r="N17" s="10">
        <f t="shared" si="5"/>
        <v>190</v>
      </c>
      <c r="O17" s="10" t="s">
        <v>50</v>
      </c>
    </row>
    <row r="18" spans="1:15" s="11" customFormat="1" ht="12.75">
      <c r="A18" s="9" t="s">
        <v>130</v>
      </c>
      <c r="B18" s="9" t="s">
        <v>217</v>
      </c>
      <c r="C18" s="9" t="s">
        <v>218</v>
      </c>
      <c r="D18" s="10">
        <v>92</v>
      </c>
      <c r="E18" s="10">
        <f t="shared" si="0"/>
        <v>92</v>
      </c>
      <c r="F18" s="10">
        <v>85</v>
      </c>
      <c r="G18" s="10">
        <f t="shared" si="1"/>
        <v>85</v>
      </c>
      <c r="H18" s="10">
        <v>0</v>
      </c>
      <c r="I18" s="10">
        <f t="shared" si="2"/>
        <v>0</v>
      </c>
      <c r="J18" s="10">
        <v>0</v>
      </c>
      <c r="K18" s="10">
        <f t="shared" si="3"/>
        <v>0</v>
      </c>
      <c r="L18" s="10">
        <f t="shared" si="4"/>
        <v>0</v>
      </c>
      <c r="M18" s="10">
        <f t="shared" si="6"/>
        <v>0</v>
      </c>
      <c r="N18" s="10">
        <f t="shared" si="5"/>
        <v>177</v>
      </c>
      <c r="O18" s="10" t="s">
        <v>53</v>
      </c>
    </row>
    <row r="19" spans="1:15" ht="12.75">
      <c r="A19" s="14" t="s">
        <v>14</v>
      </c>
      <c r="B19" s="14" t="s">
        <v>149</v>
      </c>
      <c r="C19" s="14" t="s">
        <v>219</v>
      </c>
      <c r="D19" s="10">
        <v>89</v>
      </c>
      <c r="E19" s="10">
        <f t="shared" si="0"/>
        <v>89</v>
      </c>
      <c r="F19" s="10">
        <v>82</v>
      </c>
      <c r="G19" s="10">
        <f t="shared" si="1"/>
        <v>82</v>
      </c>
      <c r="H19" s="10">
        <v>0</v>
      </c>
      <c r="I19" s="10">
        <f t="shared" si="2"/>
        <v>0</v>
      </c>
      <c r="J19" s="10">
        <v>0</v>
      </c>
      <c r="K19" s="10">
        <f t="shared" si="3"/>
        <v>0</v>
      </c>
      <c r="L19" s="10">
        <f t="shared" si="4"/>
        <v>0</v>
      </c>
      <c r="M19" s="10">
        <f t="shared" si="6"/>
        <v>0</v>
      </c>
      <c r="N19" s="10">
        <f t="shared" si="5"/>
        <v>171</v>
      </c>
      <c r="O19" s="10" t="s">
        <v>55</v>
      </c>
    </row>
    <row r="20" spans="1:15" ht="12.75">
      <c r="A20" s="14" t="s">
        <v>26</v>
      </c>
      <c r="B20" s="14" t="s">
        <v>27</v>
      </c>
      <c r="C20" s="14" t="s">
        <v>220</v>
      </c>
      <c r="D20" s="10">
        <v>79</v>
      </c>
      <c r="E20" s="10">
        <f t="shared" si="0"/>
        <v>79</v>
      </c>
      <c r="F20" s="10">
        <v>89</v>
      </c>
      <c r="G20" s="10">
        <f t="shared" si="1"/>
        <v>89</v>
      </c>
      <c r="H20" s="10">
        <v>0</v>
      </c>
      <c r="I20" s="10">
        <f t="shared" si="2"/>
        <v>0</v>
      </c>
      <c r="J20" s="10">
        <v>0</v>
      </c>
      <c r="K20" s="10">
        <f t="shared" si="3"/>
        <v>0</v>
      </c>
      <c r="L20" s="10">
        <f t="shared" si="4"/>
        <v>0</v>
      </c>
      <c r="M20" s="10">
        <f t="shared" si="6"/>
        <v>0</v>
      </c>
      <c r="N20" s="10">
        <f t="shared" si="5"/>
        <v>168</v>
      </c>
      <c r="O20" s="10" t="s">
        <v>59</v>
      </c>
    </row>
    <row r="21" spans="1:15" ht="12.75">
      <c r="A21" s="14" t="s">
        <v>26</v>
      </c>
      <c r="B21" s="14" t="s">
        <v>27</v>
      </c>
      <c r="C21" s="14" t="s">
        <v>221</v>
      </c>
      <c r="D21" s="10">
        <v>80</v>
      </c>
      <c r="E21" s="10">
        <f t="shared" si="0"/>
        <v>80</v>
      </c>
      <c r="F21" s="10">
        <v>86</v>
      </c>
      <c r="G21" s="10">
        <f t="shared" si="1"/>
        <v>86</v>
      </c>
      <c r="H21" s="10">
        <v>0</v>
      </c>
      <c r="I21" s="10">
        <f t="shared" si="2"/>
        <v>0</v>
      </c>
      <c r="J21" s="10">
        <v>0</v>
      </c>
      <c r="K21" s="10">
        <f t="shared" si="3"/>
        <v>0</v>
      </c>
      <c r="L21" s="10">
        <f t="shared" si="4"/>
        <v>0</v>
      </c>
      <c r="M21" s="10">
        <f t="shared" si="6"/>
        <v>0</v>
      </c>
      <c r="N21" s="10">
        <f t="shared" si="5"/>
        <v>166</v>
      </c>
      <c r="O21" s="10" t="s">
        <v>62</v>
      </c>
    </row>
    <row r="22" spans="1:15" ht="12.75">
      <c r="A22" s="14" t="s">
        <v>196</v>
      </c>
      <c r="B22" s="14" t="s">
        <v>197</v>
      </c>
      <c r="C22" s="14" t="s">
        <v>222</v>
      </c>
      <c r="D22" s="10">
        <v>78</v>
      </c>
      <c r="E22" s="10">
        <f t="shared" si="0"/>
        <v>78</v>
      </c>
      <c r="F22" s="10">
        <v>87</v>
      </c>
      <c r="G22" s="10">
        <f t="shared" si="1"/>
        <v>87</v>
      </c>
      <c r="H22" s="10">
        <v>0</v>
      </c>
      <c r="I22" s="10">
        <f t="shared" si="2"/>
        <v>0</v>
      </c>
      <c r="J22" s="10">
        <v>0</v>
      </c>
      <c r="K22" s="10">
        <f t="shared" si="3"/>
        <v>0</v>
      </c>
      <c r="L22" s="10">
        <f t="shared" si="4"/>
        <v>0</v>
      </c>
      <c r="M22" s="10">
        <f t="shared" si="6"/>
        <v>0</v>
      </c>
      <c r="N22" s="10">
        <f t="shared" si="5"/>
        <v>165</v>
      </c>
      <c r="O22" s="10" t="s">
        <v>64</v>
      </c>
    </row>
    <row r="23" spans="1:17" ht="12.75">
      <c r="A23" s="14" t="s">
        <v>26</v>
      </c>
      <c r="B23" s="14" t="s">
        <v>27</v>
      </c>
      <c r="C23" s="14" t="s">
        <v>223</v>
      </c>
      <c r="D23" s="10">
        <v>81</v>
      </c>
      <c r="E23" s="10">
        <f t="shared" si="0"/>
        <v>81</v>
      </c>
      <c r="F23" s="10">
        <v>83</v>
      </c>
      <c r="G23" s="10">
        <f t="shared" si="1"/>
        <v>83</v>
      </c>
      <c r="H23" s="10">
        <v>0</v>
      </c>
      <c r="I23" s="10">
        <f t="shared" si="2"/>
        <v>0</v>
      </c>
      <c r="J23" s="10">
        <v>0</v>
      </c>
      <c r="K23" s="10">
        <f t="shared" si="3"/>
        <v>0</v>
      </c>
      <c r="L23" s="10">
        <f t="shared" si="4"/>
        <v>0</v>
      </c>
      <c r="M23" s="10">
        <f t="shared" si="6"/>
        <v>0</v>
      </c>
      <c r="N23" s="10">
        <f t="shared" si="5"/>
        <v>164</v>
      </c>
      <c r="O23" s="10" t="s">
        <v>67</v>
      </c>
      <c r="P23" s="11"/>
      <c r="Q23" s="11"/>
    </row>
    <row r="24" spans="1:17" ht="12.75">
      <c r="A24" s="14" t="s">
        <v>26</v>
      </c>
      <c r="B24" s="14" t="s">
        <v>27</v>
      </c>
      <c r="C24" s="14" t="s">
        <v>224</v>
      </c>
      <c r="D24" s="10">
        <v>83</v>
      </c>
      <c r="E24" s="10">
        <f t="shared" si="0"/>
        <v>83</v>
      </c>
      <c r="F24" s="10">
        <v>78</v>
      </c>
      <c r="G24" s="10">
        <f t="shared" si="1"/>
        <v>78</v>
      </c>
      <c r="H24" s="10">
        <v>0</v>
      </c>
      <c r="I24" s="10">
        <f t="shared" si="2"/>
        <v>0</v>
      </c>
      <c r="J24" s="10">
        <v>0</v>
      </c>
      <c r="K24" s="10">
        <f t="shared" si="3"/>
        <v>0</v>
      </c>
      <c r="L24" s="10">
        <f t="shared" si="4"/>
        <v>0</v>
      </c>
      <c r="M24" s="10">
        <f t="shared" si="6"/>
        <v>0</v>
      </c>
      <c r="N24" s="10">
        <f t="shared" si="5"/>
        <v>161</v>
      </c>
      <c r="O24" s="10" t="s">
        <v>69</v>
      </c>
      <c r="P24" s="11"/>
      <c r="Q24" s="11"/>
    </row>
    <row r="25" spans="1:17" ht="12.75">
      <c r="A25" s="14" t="s">
        <v>196</v>
      </c>
      <c r="B25" s="14" t="s">
        <v>225</v>
      </c>
      <c r="C25" s="14" t="s">
        <v>226</v>
      </c>
      <c r="D25" s="10">
        <v>75</v>
      </c>
      <c r="E25" s="10">
        <f t="shared" si="0"/>
        <v>75</v>
      </c>
      <c r="F25" s="10">
        <v>84</v>
      </c>
      <c r="G25" s="10">
        <f t="shared" si="1"/>
        <v>84</v>
      </c>
      <c r="H25" s="10">
        <v>0</v>
      </c>
      <c r="I25" s="10">
        <f t="shared" si="2"/>
        <v>0</v>
      </c>
      <c r="J25" s="10">
        <v>0</v>
      </c>
      <c r="K25" s="10">
        <f t="shared" si="3"/>
        <v>0</v>
      </c>
      <c r="L25" s="10">
        <f t="shared" si="4"/>
        <v>0</v>
      </c>
      <c r="M25" s="10">
        <f t="shared" si="6"/>
        <v>0</v>
      </c>
      <c r="N25" s="10">
        <f t="shared" si="5"/>
        <v>159</v>
      </c>
      <c r="O25" s="10" t="s">
        <v>73</v>
      </c>
      <c r="P25" s="11"/>
      <c r="Q25" s="11"/>
    </row>
    <row r="26" spans="1:15" ht="12.75">
      <c r="A26" s="14" t="s">
        <v>22</v>
      </c>
      <c r="B26" s="14" t="s">
        <v>23</v>
      </c>
      <c r="C26" s="14" t="s">
        <v>227</v>
      </c>
      <c r="D26" s="10">
        <v>77</v>
      </c>
      <c r="E26" s="10">
        <f t="shared" si="0"/>
        <v>77</v>
      </c>
      <c r="F26" s="10">
        <v>81</v>
      </c>
      <c r="G26" s="10">
        <f t="shared" si="1"/>
        <v>81</v>
      </c>
      <c r="H26" s="10">
        <v>0</v>
      </c>
      <c r="I26" s="10">
        <f t="shared" si="2"/>
        <v>0</v>
      </c>
      <c r="J26" s="10">
        <v>0</v>
      </c>
      <c r="K26" s="10">
        <f t="shared" si="3"/>
        <v>0</v>
      </c>
      <c r="L26" s="10">
        <f t="shared" si="4"/>
        <v>0</v>
      </c>
      <c r="M26" s="10">
        <f t="shared" si="6"/>
        <v>0</v>
      </c>
      <c r="N26" s="10">
        <f t="shared" si="5"/>
        <v>158</v>
      </c>
      <c r="O26" s="10" t="s">
        <v>75</v>
      </c>
    </row>
    <row r="27" spans="1:15" ht="12.75">
      <c r="A27" s="16" t="s">
        <v>18</v>
      </c>
      <c r="B27" s="16" t="s">
        <v>228</v>
      </c>
      <c r="C27" s="16" t="s">
        <v>229</v>
      </c>
      <c r="D27" s="10">
        <v>66</v>
      </c>
      <c r="E27" s="10">
        <f t="shared" si="0"/>
        <v>66</v>
      </c>
      <c r="F27" s="10">
        <v>77</v>
      </c>
      <c r="G27" s="10">
        <f t="shared" si="1"/>
        <v>77</v>
      </c>
      <c r="H27" s="10">
        <v>0</v>
      </c>
      <c r="I27" s="10">
        <f t="shared" si="2"/>
        <v>0</v>
      </c>
      <c r="J27" s="10">
        <v>0</v>
      </c>
      <c r="K27" s="10">
        <f t="shared" si="3"/>
        <v>0</v>
      </c>
      <c r="L27" s="10">
        <f t="shared" si="4"/>
        <v>0</v>
      </c>
      <c r="M27" s="10">
        <f t="shared" si="6"/>
        <v>0</v>
      </c>
      <c r="N27" s="10">
        <f t="shared" si="5"/>
        <v>143</v>
      </c>
      <c r="O27" s="10" t="s">
        <v>77</v>
      </c>
    </row>
    <row r="28" spans="1:15" ht="12.75">
      <c r="A28" s="30" t="s">
        <v>14</v>
      </c>
      <c r="B28" s="30" t="s">
        <v>230</v>
      </c>
      <c r="C28" s="30" t="s">
        <v>231</v>
      </c>
      <c r="D28" s="10">
        <v>55</v>
      </c>
      <c r="E28" s="10">
        <f t="shared" si="0"/>
        <v>55</v>
      </c>
      <c r="F28" s="10">
        <v>79</v>
      </c>
      <c r="G28" s="10">
        <f t="shared" si="1"/>
        <v>79</v>
      </c>
      <c r="H28" s="10">
        <v>0</v>
      </c>
      <c r="I28" s="10">
        <f t="shared" si="2"/>
        <v>0</v>
      </c>
      <c r="J28" s="10">
        <v>0</v>
      </c>
      <c r="K28" s="10">
        <f t="shared" si="3"/>
        <v>0</v>
      </c>
      <c r="L28" s="10">
        <f t="shared" si="4"/>
        <v>0</v>
      </c>
      <c r="M28" s="10">
        <f t="shared" si="6"/>
        <v>0</v>
      </c>
      <c r="N28" s="10">
        <f t="shared" si="5"/>
        <v>134</v>
      </c>
      <c r="O28" s="10" t="s">
        <v>79</v>
      </c>
    </row>
    <row r="29" spans="1:15" ht="12.75">
      <c r="A29" s="30" t="s">
        <v>196</v>
      </c>
      <c r="B29" s="30" t="s">
        <v>197</v>
      </c>
      <c r="C29" s="30" t="s">
        <v>232</v>
      </c>
      <c r="D29" s="10">
        <v>52</v>
      </c>
      <c r="E29" s="10">
        <f t="shared" si="0"/>
        <v>52</v>
      </c>
      <c r="F29" s="10">
        <v>76</v>
      </c>
      <c r="G29" s="10">
        <f t="shared" si="1"/>
        <v>76</v>
      </c>
      <c r="H29" s="10">
        <v>0</v>
      </c>
      <c r="I29" s="10">
        <f t="shared" si="2"/>
        <v>0</v>
      </c>
      <c r="J29" s="10">
        <v>0</v>
      </c>
      <c r="K29" s="10">
        <f t="shared" si="3"/>
        <v>0</v>
      </c>
      <c r="L29" s="10">
        <f t="shared" si="4"/>
        <v>0</v>
      </c>
      <c r="M29" s="10">
        <f t="shared" si="6"/>
        <v>0</v>
      </c>
      <c r="N29" s="10">
        <f t="shared" si="5"/>
        <v>128</v>
      </c>
      <c r="O29" s="10" t="s">
        <v>81</v>
      </c>
    </row>
    <row r="30" spans="1:15" ht="12.75">
      <c r="A30" s="14" t="s">
        <v>22</v>
      </c>
      <c r="B30" s="14" t="s">
        <v>233</v>
      </c>
      <c r="C30" s="14" t="s">
        <v>234</v>
      </c>
      <c r="D30" s="10">
        <v>39</v>
      </c>
      <c r="E30" s="10">
        <f t="shared" si="0"/>
        <v>39</v>
      </c>
      <c r="F30" s="10">
        <v>80</v>
      </c>
      <c r="G30" s="10">
        <f t="shared" si="1"/>
        <v>80</v>
      </c>
      <c r="H30" s="10">
        <v>0</v>
      </c>
      <c r="I30" s="10">
        <f t="shared" si="2"/>
        <v>0</v>
      </c>
      <c r="J30" s="10">
        <v>0</v>
      </c>
      <c r="K30" s="10">
        <f t="shared" si="3"/>
        <v>0</v>
      </c>
      <c r="L30" s="10">
        <f t="shared" si="4"/>
        <v>0</v>
      </c>
      <c r="M30" s="10">
        <f t="shared" si="6"/>
        <v>0</v>
      </c>
      <c r="N30" s="10">
        <f t="shared" si="5"/>
        <v>119</v>
      </c>
      <c r="O30" s="10" t="s">
        <v>84</v>
      </c>
    </row>
    <row r="31" spans="1:15" ht="12.75">
      <c r="A31" s="14" t="s">
        <v>214</v>
      </c>
      <c r="B31" s="14" t="s">
        <v>215</v>
      </c>
      <c r="C31" s="14" t="s">
        <v>235</v>
      </c>
      <c r="D31" s="10">
        <v>90</v>
      </c>
      <c r="E31" s="10">
        <f t="shared" si="0"/>
        <v>90</v>
      </c>
      <c r="F31" s="10">
        <v>0</v>
      </c>
      <c r="G31" s="10">
        <f t="shared" si="1"/>
        <v>0</v>
      </c>
      <c r="H31" s="10">
        <v>0</v>
      </c>
      <c r="I31" s="10">
        <f t="shared" si="2"/>
        <v>0</v>
      </c>
      <c r="J31" s="10">
        <v>0</v>
      </c>
      <c r="K31" s="10">
        <f t="shared" si="3"/>
        <v>0</v>
      </c>
      <c r="L31" s="10">
        <f t="shared" si="4"/>
        <v>0</v>
      </c>
      <c r="M31" s="10">
        <f t="shared" si="6"/>
        <v>0</v>
      </c>
      <c r="N31" s="10">
        <f t="shared" si="5"/>
        <v>90</v>
      </c>
      <c r="O31" s="10" t="s">
        <v>86</v>
      </c>
    </row>
    <row r="32" spans="1:15" ht="12.75">
      <c r="A32" s="14" t="s">
        <v>26</v>
      </c>
      <c r="B32" s="14" t="s">
        <v>236</v>
      </c>
      <c r="C32" s="14" t="s">
        <v>237</v>
      </c>
      <c r="D32" s="10">
        <v>88</v>
      </c>
      <c r="E32" s="10">
        <f t="shared" si="0"/>
        <v>88</v>
      </c>
      <c r="F32" s="10">
        <v>0</v>
      </c>
      <c r="G32" s="10">
        <f t="shared" si="1"/>
        <v>0</v>
      </c>
      <c r="H32" s="10">
        <v>0</v>
      </c>
      <c r="I32" s="10">
        <f t="shared" si="2"/>
        <v>0</v>
      </c>
      <c r="J32" s="10">
        <v>0</v>
      </c>
      <c r="K32" s="10">
        <f t="shared" si="3"/>
        <v>0</v>
      </c>
      <c r="L32" s="10">
        <f t="shared" si="4"/>
        <v>0</v>
      </c>
      <c r="M32" s="10">
        <f t="shared" si="6"/>
        <v>0</v>
      </c>
      <c r="N32" s="10">
        <f t="shared" si="5"/>
        <v>88</v>
      </c>
      <c r="O32" s="10" t="s">
        <v>88</v>
      </c>
    </row>
    <row r="33" spans="1:15" ht="12.75">
      <c r="A33" s="14" t="s">
        <v>214</v>
      </c>
      <c r="B33" s="14" t="s">
        <v>215</v>
      </c>
      <c r="C33" s="14" t="s">
        <v>238</v>
      </c>
      <c r="D33" s="10">
        <v>86</v>
      </c>
      <c r="E33" s="10">
        <f t="shared" si="0"/>
        <v>86</v>
      </c>
      <c r="F33" s="10">
        <v>0</v>
      </c>
      <c r="G33" s="10">
        <f t="shared" si="1"/>
        <v>0</v>
      </c>
      <c r="H33" s="10">
        <v>0</v>
      </c>
      <c r="I33" s="10">
        <f t="shared" si="2"/>
        <v>0</v>
      </c>
      <c r="J33" s="10">
        <v>0</v>
      </c>
      <c r="K33" s="10">
        <f t="shared" si="3"/>
        <v>0</v>
      </c>
      <c r="L33" s="10">
        <f t="shared" si="4"/>
        <v>0</v>
      </c>
      <c r="M33" s="10">
        <f t="shared" si="6"/>
        <v>0</v>
      </c>
      <c r="N33" s="10">
        <f t="shared" si="5"/>
        <v>86</v>
      </c>
      <c r="O33" s="10" t="s">
        <v>90</v>
      </c>
    </row>
    <row r="34" spans="1:15" ht="12.75">
      <c r="A34" s="14" t="s">
        <v>214</v>
      </c>
      <c r="B34" s="14" t="s">
        <v>215</v>
      </c>
      <c r="C34" s="14" t="s">
        <v>239</v>
      </c>
      <c r="D34" s="10">
        <v>84</v>
      </c>
      <c r="E34" s="10">
        <f t="shared" si="0"/>
        <v>84</v>
      </c>
      <c r="F34" s="10">
        <v>0</v>
      </c>
      <c r="G34" s="10">
        <f t="shared" si="1"/>
        <v>0</v>
      </c>
      <c r="H34" s="10">
        <v>0</v>
      </c>
      <c r="I34" s="10">
        <f t="shared" si="2"/>
        <v>0</v>
      </c>
      <c r="J34" s="10">
        <v>0</v>
      </c>
      <c r="K34" s="10">
        <f t="shared" si="3"/>
        <v>0</v>
      </c>
      <c r="L34" s="10">
        <f t="shared" si="4"/>
        <v>0</v>
      </c>
      <c r="M34" s="10">
        <f t="shared" si="6"/>
        <v>0</v>
      </c>
      <c r="N34" s="10">
        <f t="shared" si="5"/>
        <v>84</v>
      </c>
      <c r="O34" s="10" t="s">
        <v>92</v>
      </c>
    </row>
    <row r="35" spans="1:15" ht="12.75">
      <c r="A35" s="30" t="s">
        <v>18</v>
      </c>
      <c r="B35" s="30" t="s">
        <v>240</v>
      </c>
      <c r="C35" s="30" t="s">
        <v>241</v>
      </c>
      <c r="D35" s="10">
        <v>79</v>
      </c>
      <c r="E35" s="10">
        <f t="shared" si="0"/>
        <v>79</v>
      </c>
      <c r="F35" s="10">
        <v>0</v>
      </c>
      <c r="G35" s="10">
        <f t="shared" si="1"/>
        <v>0</v>
      </c>
      <c r="H35" s="10">
        <v>0</v>
      </c>
      <c r="I35" s="10">
        <f t="shared" si="2"/>
        <v>0</v>
      </c>
      <c r="J35" s="10">
        <v>0</v>
      </c>
      <c r="K35" s="10">
        <f t="shared" si="3"/>
        <v>0</v>
      </c>
      <c r="L35" s="10">
        <f t="shared" si="4"/>
        <v>0</v>
      </c>
      <c r="M35" s="10">
        <f t="shared" si="6"/>
        <v>0</v>
      </c>
      <c r="N35" s="10">
        <f t="shared" si="5"/>
        <v>79</v>
      </c>
      <c r="O35" s="10" t="s">
        <v>95</v>
      </c>
    </row>
    <row r="36" spans="1:15" ht="12.75">
      <c r="A36" s="30" t="s">
        <v>18</v>
      </c>
      <c r="B36" s="30" t="s">
        <v>240</v>
      </c>
      <c r="C36" s="30" t="s">
        <v>242</v>
      </c>
      <c r="D36" s="10">
        <v>78</v>
      </c>
      <c r="E36" s="10">
        <f t="shared" si="0"/>
        <v>78</v>
      </c>
      <c r="F36" s="10">
        <v>0</v>
      </c>
      <c r="G36" s="10">
        <f t="shared" si="1"/>
        <v>0</v>
      </c>
      <c r="H36" s="10">
        <v>0</v>
      </c>
      <c r="I36" s="10">
        <f t="shared" si="2"/>
        <v>0</v>
      </c>
      <c r="J36" s="10">
        <v>0</v>
      </c>
      <c r="K36" s="10">
        <f t="shared" si="3"/>
        <v>0</v>
      </c>
      <c r="L36" s="10">
        <f t="shared" si="4"/>
        <v>0</v>
      </c>
      <c r="M36" s="10">
        <f t="shared" si="6"/>
        <v>0</v>
      </c>
      <c r="N36" s="10">
        <f t="shared" si="5"/>
        <v>78</v>
      </c>
      <c r="O36" s="10" t="s">
        <v>97</v>
      </c>
    </row>
    <row r="37" spans="1:15" ht="12.75">
      <c r="A37" s="30" t="s">
        <v>26</v>
      </c>
      <c r="B37" s="30" t="s">
        <v>164</v>
      </c>
      <c r="C37" s="30" t="s">
        <v>243</v>
      </c>
      <c r="D37" s="10">
        <v>77</v>
      </c>
      <c r="E37" s="10">
        <f t="shared" si="0"/>
        <v>77</v>
      </c>
      <c r="F37" s="10">
        <v>0</v>
      </c>
      <c r="G37" s="10">
        <f t="shared" si="1"/>
        <v>0</v>
      </c>
      <c r="H37" s="10">
        <v>0</v>
      </c>
      <c r="I37" s="10">
        <f t="shared" si="2"/>
        <v>0</v>
      </c>
      <c r="J37" s="10">
        <v>0</v>
      </c>
      <c r="K37" s="10">
        <f t="shared" si="3"/>
        <v>0</v>
      </c>
      <c r="L37" s="10">
        <f t="shared" si="4"/>
        <v>0</v>
      </c>
      <c r="M37" s="10">
        <f t="shared" si="6"/>
        <v>0</v>
      </c>
      <c r="N37" s="10">
        <f t="shared" si="5"/>
        <v>77</v>
      </c>
      <c r="O37" s="10" t="s">
        <v>100</v>
      </c>
    </row>
    <row r="38" spans="1:15" ht="12.75">
      <c r="A38" s="14" t="s">
        <v>118</v>
      </c>
      <c r="B38" s="14" t="s">
        <v>244</v>
      </c>
      <c r="C38" s="14" t="s">
        <v>245</v>
      </c>
      <c r="D38" s="10">
        <v>76</v>
      </c>
      <c r="E38" s="10">
        <f aca="true" t="shared" si="7" ref="E38:E69">D38*1</f>
        <v>76</v>
      </c>
      <c r="F38" s="10">
        <v>0</v>
      </c>
      <c r="G38" s="10">
        <f aca="true" t="shared" si="8" ref="G38:G69">F38*1</f>
        <v>0</v>
      </c>
      <c r="H38" s="10">
        <v>0</v>
      </c>
      <c r="I38" s="10">
        <f aca="true" t="shared" si="9" ref="I38:I69">H38*0.4</f>
        <v>0</v>
      </c>
      <c r="J38" s="10">
        <v>0</v>
      </c>
      <c r="K38" s="10">
        <f aca="true" t="shared" si="10" ref="K38:K69">J38*0.6</f>
        <v>0</v>
      </c>
      <c r="L38" s="10">
        <f aca="true" t="shared" si="11" ref="L38:L69">SUM(I38,K38)</f>
        <v>0</v>
      </c>
      <c r="M38" s="10">
        <f t="shared" si="6"/>
        <v>0</v>
      </c>
      <c r="N38" s="10">
        <f aca="true" t="shared" si="12" ref="N38:N69">SUM(E38,G38,M38)</f>
        <v>76</v>
      </c>
      <c r="O38" s="10" t="s">
        <v>103</v>
      </c>
    </row>
    <row r="39" spans="1:15" ht="12.75">
      <c r="A39" s="30" t="s">
        <v>211</v>
      </c>
      <c r="B39" s="30" t="s">
        <v>246</v>
      </c>
      <c r="C39" s="30" t="s">
        <v>247</v>
      </c>
      <c r="D39" s="10">
        <v>76</v>
      </c>
      <c r="E39" s="10">
        <f t="shared" si="7"/>
        <v>76</v>
      </c>
      <c r="F39" s="10">
        <v>0</v>
      </c>
      <c r="G39" s="10">
        <f t="shared" si="8"/>
        <v>0</v>
      </c>
      <c r="H39" s="10">
        <v>0</v>
      </c>
      <c r="I39" s="10">
        <f t="shared" si="9"/>
        <v>0</v>
      </c>
      <c r="J39" s="10">
        <v>0</v>
      </c>
      <c r="K39" s="10">
        <f t="shared" si="10"/>
        <v>0</v>
      </c>
      <c r="L39" s="10">
        <f t="shared" si="11"/>
        <v>0</v>
      </c>
      <c r="M39" s="10">
        <f t="shared" si="6"/>
        <v>0</v>
      </c>
      <c r="N39" s="10">
        <f t="shared" si="12"/>
        <v>76</v>
      </c>
      <c r="O39" s="10" t="s">
        <v>105</v>
      </c>
    </row>
    <row r="40" spans="1:15" ht="12.75">
      <c r="A40" s="30" t="s">
        <v>14</v>
      </c>
      <c r="B40" s="30" t="s">
        <v>45</v>
      </c>
      <c r="C40" s="30" t="s">
        <v>248</v>
      </c>
      <c r="D40" s="10">
        <v>75</v>
      </c>
      <c r="E40" s="10">
        <f t="shared" si="7"/>
        <v>75</v>
      </c>
      <c r="F40" s="10">
        <v>0</v>
      </c>
      <c r="G40" s="10">
        <f t="shared" si="8"/>
        <v>0</v>
      </c>
      <c r="H40" s="10">
        <v>0</v>
      </c>
      <c r="I40" s="10">
        <f t="shared" si="9"/>
        <v>0</v>
      </c>
      <c r="J40" s="10">
        <v>0</v>
      </c>
      <c r="K40" s="10">
        <f t="shared" si="10"/>
        <v>0</v>
      </c>
      <c r="L40" s="10">
        <f t="shared" si="11"/>
        <v>0</v>
      </c>
      <c r="M40" s="10">
        <f t="shared" si="6"/>
        <v>0</v>
      </c>
      <c r="N40" s="10">
        <f t="shared" si="12"/>
        <v>75</v>
      </c>
      <c r="O40" s="10" t="s">
        <v>107</v>
      </c>
    </row>
    <row r="41" spans="1:15" ht="12.75">
      <c r="A41" s="14" t="s">
        <v>118</v>
      </c>
      <c r="B41" s="14" t="s">
        <v>119</v>
      </c>
      <c r="C41" s="14" t="s">
        <v>249</v>
      </c>
      <c r="D41" s="10">
        <v>74</v>
      </c>
      <c r="E41" s="10">
        <f t="shared" si="7"/>
        <v>74</v>
      </c>
      <c r="F41" s="10">
        <v>0</v>
      </c>
      <c r="G41" s="10">
        <f t="shared" si="8"/>
        <v>0</v>
      </c>
      <c r="H41" s="10">
        <v>0</v>
      </c>
      <c r="I41" s="10">
        <f t="shared" si="9"/>
        <v>0</v>
      </c>
      <c r="J41" s="10">
        <v>0</v>
      </c>
      <c r="K41" s="10">
        <f t="shared" si="10"/>
        <v>0</v>
      </c>
      <c r="L41" s="10">
        <f t="shared" si="11"/>
        <v>0</v>
      </c>
      <c r="M41" s="10">
        <f t="shared" si="6"/>
        <v>0</v>
      </c>
      <c r="N41" s="10">
        <f t="shared" si="12"/>
        <v>74</v>
      </c>
      <c r="O41" s="10" t="s">
        <v>109</v>
      </c>
    </row>
    <row r="42" spans="1:15" ht="12.75">
      <c r="A42" s="30" t="s">
        <v>121</v>
      </c>
      <c r="B42" s="30" t="s">
        <v>250</v>
      </c>
      <c r="C42" s="30" t="s">
        <v>251</v>
      </c>
      <c r="D42" s="10">
        <v>74</v>
      </c>
      <c r="E42" s="10">
        <f t="shared" si="7"/>
        <v>74</v>
      </c>
      <c r="F42" s="10">
        <v>0</v>
      </c>
      <c r="G42" s="10">
        <f t="shared" si="8"/>
        <v>0</v>
      </c>
      <c r="H42" s="10">
        <v>0</v>
      </c>
      <c r="I42" s="10">
        <f t="shared" si="9"/>
        <v>0</v>
      </c>
      <c r="J42" s="10">
        <v>0</v>
      </c>
      <c r="K42" s="10">
        <f t="shared" si="10"/>
        <v>0</v>
      </c>
      <c r="L42" s="10">
        <f t="shared" si="11"/>
        <v>0</v>
      </c>
      <c r="M42" s="10">
        <f t="shared" si="6"/>
        <v>0</v>
      </c>
      <c r="N42" s="10">
        <f t="shared" si="12"/>
        <v>74</v>
      </c>
      <c r="O42" s="10" t="s">
        <v>111</v>
      </c>
    </row>
    <row r="43" spans="1:15" ht="12.75">
      <c r="A43" s="14" t="s">
        <v>121</v>
      </c>
      <c r="B43" s="14" t="s">
        <v>125</v>
      </c>
      <c r="C43" s="14" t="s">
        <v>252</v>
      </c>
      <c r="D43" s="10">
        <v>73</v>
      </c>
      <c r="E43" s="10">
        <f t="shared" si="7"/>
        <v>73</v>
      </c>
      <c r="F43" s="10">
        <v>0</v>
      </c>
      <c r="G43" s="10">
        <f t="shared" si="8"/>
        <v>0</v>
      </c>
      <c r="H43" s="10">
        <v>0</v>
      </c>
      <c r="I43" s="10">
        <f t="shared" si="9"/>
        <v>0</v>
      </c>
      <c r="J43" s="10">
        <v>0</v>
      </c>
      <c r="K43" s="10">
        <f t="shared" si="10"/>
        <v>0</v>
      </c>
      <c r="L43" s="10">
        <f t="shared" si="11"/>
        <v>0</v>
      </c>
      <c r="M43" s="10">
        <f t="shared" si="6"/>
        <v>0</v>
      </c>
      <c r="N43" s="10">
        <f t="shared" si="12"/>
        <v>73</v>
      </c>
      <c r="O43" s="10" t="s">
        <v>113</v>
      </c>
    </row>
    <row r="44" spans="1:15" ht="12.75">
      <c r="A44" s="30" t="s">
        <v>121</v>
      </c>
      <c r="B44" s="30" t="s">
        <v>125</v>
      </c>
      <c r="C44" s="30" t="s">
        <v>253</v>
      </c>
      <c r="D44" s="10">
        <v>73</v>
      </c>
      <c r="E44" s="10">
        <f t="shared" si="7"/>
        <v>73</v>
      </c>
      <c r="F44" s="10">
        <v>0</v>
      </c>
      <c r="G44" s="10">
        <f t="shared" si="8"/>
        <v>0</v>
      </c>
      <c r="H44" s="10">
        <v>0</v>
      </c>
      <c r="I44" s="10">
        <f t="shared" si="9"/>
        <v>0</v>
      </c>
      <c r="J44" s="10">
        <v>0</v>
      </c>
      <c r="K44" s="10">
        <f t="shared" si="10"/>
        <v>0</v>
      </c>
      <c r="L44" s="10">
        <f t="shared" si="11"/>
        <v>0</v>
      </c>
      <c r="M44" s="10">
        <f t="shared" si="6"/>
        <v>0</v>
      </c>
      <c r="N44" s="10">
        <f t="shared" si="12"/>
        <v>73</v>
      </c>
      <c r="O44" s="10" t="s">
        <v>177</v>
      </c>
    </row>
    <row r="45" spans="1:15" ht="12.75">
      <c r="A45" s="14" t="s">
        <v>254</v>
      </c>
      <c r="B45" s="14" t="s">
        <v>217</v>
      </c>
      <c r="C45" s="14" t="s">
        <v>255</v>
      </c>
      <c r="D45" s="10">
        <v>72</v>
      </c>
      <c r="E45" s="10">
        <f t="shared" si="7"/>
        <v>72</v>
      </c>
      <c r="F45" s="10">
        <v>0</v>
      </c>
      <c r="G45" s="10">
        <f t="shared" si="8"/>
        <v>0</v>
      </c>
      <c r="H45" s="10">
        <v>0</v>
      </c>
      <c r="I45" s="10">
        <f t="shared" si="9"/>
        <v>0</v>
      </c>
      <c r="J45" s="10">
        <v>0</v>
      </c>
      <c r="K45" s="10">
        <f t="shared" si="10"/>
        <v>0</v>
      </c>
      <c r="L45" s="10">
        <f t="shared" si="11"/>
        <v>0</v>
      </c>
      <c r="M45" s="10">
        <f t="shared" si="6"/>
        <v>0</v>
      </c>
      <c r="N45" s="10">
        <f t="shared" si="12"/>
        <v>72</v>
      </c>
      <c r="O45" s="10" t="s">
        <v>180</v>
      </c>
    </row>
    <row r="46" spans="1:15" ht="12.75">
      <c r="A46" s="30" t="s">
        <v>14</v>
      </c>
      <c r="B46" s="30" t="s">
        <v>98</v>
      </c>
      <c r="C46" s="30" t="s">
        <v>256</v>
      </c>
      <c r="D46" s="10">
        <v>72</v>
      </c>
      <c r="E46" s="10">
        <f t="shared" si="7"/>
        <v>72</v>
      </c>
      <c r="F46" s="10">
        <v>0</v>
      </c>
      <c r="G46" s="10">
        <f t="shared" si="8"/>
        <v>0</v>
      </c>
      <c r="H46" s="10">
        <v>0</v>
      </c>
      <c r="I46" s="10">
        <f t="shared" si="9"/>
        <v>0</v>
      </c>
      <c r="J46" s="10">
        <v>0</v>
      </c>
      <c r="K46" s="10">
        <f t="shared" si="10"/>
        <v>0</v>
      </c>
      <c r="L46" s="10">
        <f t="shared" si="11"/>
        <v>0</v>
      </c>
      <c r="M46" s="10">
        <f t="shared" si="6"/>
        <v>0</v>
      </c>
      <c r="N46" s="10">
        <f t="shared" si="12"/>
        <v>72</v>
      </c>
      <c r="O46" s="10" t="s">
        <v>184</v>
      </c>
    </row>
    <row r="47" spans="1:15" ht="12.75">
      <c r="A47" s="14" t="s">
        <v>121</v>
      </c>
      <c r="B47" s="14" t="s">
        <v>203</v>
      </c>
      <c r="C47" s="14" t="s">
        <v>257</v>
      </c>
      <c r="D47" s="10">
        <v>71</v>
      </c>
      <c r="E47" s="10">
        <f t="shared" si="7"/>
        <v>71</v>
      </c>
      <c r="F47" s="10">
        <v>0</v>
      </c>
      <c r="G47" s="10">
        <f t="shared" si="8"/>
        <v>0</v>
      </c>
      <c r="H47" s="10">
        <v>0</v>
      </c>
      <c r="I47" s="10">
        <f t="shared" si="9"/>
        <v>0</v>
      </c>
      <c r="J47" s="10">
        <v>0</v>
      </c>
      <c r="K47" s="10">
        <f t="shared" si="10"/>
        <v>0</v>
      </c>
      <c r="L47" s="10">
        <f t="shared" si="11"/>
        <v>0</v>
      </c>
      <c r="M47" s="10">
        <f t="shared" si="6"/>
        <v>0</v>
      </c>
      <c r="N47" s="10">
        <f t="shared" si="12"/>
        <v>71</v>
      </c>
      <c r="O47" s="10" t="s">
        <v>186</v>
      </c>
    </row>
    <row r="48" spans="1:15" ht="12.75">
      <c r="A48" s="30" t="s">
        <v>196</v>
      </c>
      <c r="B48" s="30" t="s">
        <v>225</v>
      </c>
      <c r="C48" s="30" t="s">
        <v>258</v>
      </c>
      <c r="D48" s="10">
        <v>71</v>
      </c>
      <c r="E48" s="10">
        <f t="shared" si="7"/>
        <v>71</v>
      </c>
      <c r="F48" s="10">
        <v>0</v>
      </c>
      <c r="G48" s="10">
        <f t="shared" si="8"/>
        <v>0</v>
      </c>
      <c r="H48" s="10">
        <v>0</v>
      </c>
      <c r="I48" s="10">
        <f t="shared" si="9"/>
        <v>0</v>
      </c>
      <c r="J48" s="10">
        <v>0</v>
      </c>
      <c r="K48" s="10">
        <f t="shared" si="10"/>
        <v>0</v>
      </c>
      <c r="L48" s="10">
        <f t="shared" si="11"/>
        <v>0</v>
      </c>
      <c r="M48" s="10">
        <f t="shared" si="6"/>
        <v>0</v>
      </c>
      <c r="N48" s="10">
        <f t="shared" si="12"/>
        <v>71</v>
      </c>
      <c r="O48" s="10" t="s">
        <v>188</v>
      </c>
    </row>
    <row r="49" spans="1:15" ht="12.75">
      <c r="A49" s="16" t="s">
        <v>22</v>
      </c>
      <c r="B49" s="16" t="s">
        <v>23</v>
      </c>
      <c r="C49" s="16" t="s">
        <v>259</v>
      </c>
      <c r="D49" s="10">
        <v>70</v>
      </c>
      <c r="E49" s="10">
        <f t="shared" si="7"/>
        <v>70</v>
      </c>
      <c r="F49" s="10">
        <v>0</v>
      </c>
      <c r="G49" s="10">
        <f t="shared" si="8"/>
        <v>0</v>
      </c>
      <c r="H49" s="10">
        <v>0</v>
      </c>
      <c r="I49" s="10">
        <f t="shared" si="9"/>
        <v>0</v>
      </c>
      <c r="J49" s="10">
        <v>0</v>
      </c>
      <c r="K49" s="10">
        <f t="shared" si="10"/>
        <v>0</v>
      </c>
      <c r="L49" s="10">
        <f t="shared" si="11"/>
        <v>0</v>
      </c>
      <c r="M49" s="10">
        <f aca="true" t="shared" si="13" ref="M49:M84">I49+K49</f>
        <v>0</v>
      </c>
      <c r="N49" s="10">
        <f t="shared" si="12"/>
        <v>70</v>
      </c>
      <c r="O49" s="10" t="s">
        <v>190</v>
      </c>
    </row>
    <row r="50" spans="1:15" ht="12.75">
      <c r="A50" s="30" t="s">
        <v>26</v>
      </c>
      <c r="B50" s="30" t="s">
        <v>199</v>
      </c>
      <c r="C50" s="30" t="s">
        <v>260</v>
      </c>
      <c r="D50" s="10">
        <v>70</v>
      </c>
      <c r="E50" s="10">
        <f t="shared" si="7"/>
        <v>70</v>
      </c>
      <c r="F50" s="10">
        <v>0</v>
      </c>
      <c r="G50" s="10">
        <f t="shared" si="8"/>
        <v>0</v>
      </c>
      <c r="H50" s="10">
        <v>0</v>
      </c>
      <c r="I50" s="10">
        <f t="shared" si="9"/>
        <v>0</v>
      </c>
      <c r="J50" s="10">
        <v>0</v>
      </c>
      <c r="K50" s="10">
        <f t="shared" si="10"/>
        <v>0</v>
      </c>
      <c r="L50" s="10">
        <f t="shared" si="11"/>
        <v>0</v>
      </c>
      <c r="M50" s="10">
        <f t="shared" si="13"/>
        <v>0</v>
      </c>
      <c r="N50" s="10">
        <f t="shared" si="12"/>
        <v>70</v>
      </c>
      <c r="O50" s="10" t="s">
        <v>261</v>
      </c>
    </row>
    <row r="51" spans="1:15" ht="12.75">
      <c r="A51" s="14" t="s">
        <v>56</v>
      </c>
      <c r="B51" s="14" t="s">
        <v>57</v>
      </c>
      <c r="C51" s="14" t="s">
        <v>262</v>
      </c>
      <c r="D51" s="10">
        <v>69</v>
      </c>
      <c r="E51" s="10">
        <f t="shared" si="7"/>
        <v>69</v>
      </c>
      <c r="F51" s="10">
        <v>0</v>
      </c>
      <c r="G51" s="10">
        <f t="shared" si="8"/>
        <v>0</v>
      </c>
      <c r="H51" s="10">
        <v>0</v>
      </c>
      <c r="I51" s="10">
        <f t="shared" si="9"/>
        <v>0</v>
      </c>
      <c r="J51" s="10">
        <v>0</v>
      </c>
      <c r="K51" s="10">
        <f t="shared" si="10"/>
        <v>0</v>
      </c>
      <c r="L51" s="10">
        <f t="shared" si="11"/>
        <v>0</v>
      </c>
      <c r="M51" s="10">
        <f t="shared" si="13"/>
        <v>0</v>
      </c>
      <c r="N51" s="10">
        <f t="shared" si="12"/>
        <v>69</v>
      </c>
      <c r="O51" s="10" t="s">
        <v>263</v>
      </c>
    </row>
    <row r="52" spans="1:15" ht="12.75">
      <c r="A52" s="30" t="s">
        <v>26</v>
      </c>
      <c r="B52" s="30" t="s">
        <v>27</v>
      </c>
      <c r="C52" s="30" t="s">
        <v>264</v>
      </c>
      <c r="D52" s="10">
        <v>69</v>
      </c>
      <c r="E52" s="10">
        <f t="shared" si="7"/>
        <v>69</v>
      </c>
      <c r="F52" s="10">
        <v>0</v>
      </c>
      <c r="G52" s="10">
        <f t="shared" si="8"/>
        <v>0</v>
      </c>
      <c r="H52" s="10">
        <v>0</v>
      </c>
      <c r="I52" s="10">
        <f t="shared" si="9"/>
        <v>0</v>
      </c>
      <c r="J52" s="10">
        <v>0</v>
      </c>
      <c r="K52" s="10">
        <f t="shared" si="10"/>
        <v>0</v>
      </c>
      <c r="L52" s="10">
        <f t="shared" si="11"/>
        <v>0</v>
      </c>
      <c r="M52" s="10">
        <f t="shared" si="13"/>
        <v>0</v>
      </c>
      <c r="N52" s="10">
        <f t="shared" si="12"/>
        <v>69</v>
      </c>
      <c r="O52" s="10" t="s">
        <v>265</v>
      </c>
    </row>
    <row r="53" spans="1:15" ht="12.75">
      <c r="A53" s="14" t="s">
        <v>214</v>
      </c>
      <c r="B53" s="14" t="s">
        <v>215</v>
      </c>
      <c r="C53" s="14" t="s">
        <v>266</v>
      </c>
      <c r="D53" s="10">
        <v>68</v>
      </c>
      <c r="E53" s="10">
        <f t="shared" si="7"/>
        <v>68</v>
      </c>
      <c r="F53" s="10">
        <v>0</v>
      </c>
      <c r="G53" s="10">
        <f t="shared" si="8"/>
        <v>0</v>
      </c>
      <c r="H53" s="10">
        <v>0</v>
      </c>
      <c r="I53" s="10">
        <f t="shared" si="9"/>
        <v>0</v>
      </c>
      <c r="J53" s="10">
        <v>0</v>
      </c>
      <c r="K53" s="10">
        <f t="shared" si="10"/>
        <v>0</v>
      </c>
      <c r="L53" s="10">
        <f t="shared" si="11"/>
        <v>0</v>
      </c>
      <c r="M53" s="10">
        <f t="shared" si="13"/>
        <v>0</v>
      </c>
      <c r="N53" s="10">
        <f t="shared" si="12"/>
        <v>68</v>
      </c>
      <c r="O53" s="10" t="s">
        <v>267</v>
      </c>
    </row>
    <row r="54" spans="1:15" ht="12.75">
      <c r="A54" s="30" t="s">
        <v>14</v>
      </c>
      <c r="B54" s="30" t="s">
        <v>140</v>
      </c>
      <c r="C54" s="30" t="s">
        <v>268</v>
      </c>
      <c r="D54" s="10">
        <v>68</v>
      </c>
      <c r="E54" s="10">
        <f t="shared" si="7"/>
        <v>68</v>
      </c>
      <c r="F54" s="10">
        <v>0</v>
      </c>
      <c r="G54" s="10">
        <f t="shared" si="8"/>
        <v>0</v>
      </c>
      <c r="H54" s="10">
        <v>0</v>
      </c>
      <c r="I54" s="10">
        <f t="shared" si="9"/>
        <v>0</v>
      </c>
      <c r="J54" s="10">
        <v>0</v>
      </c>
      <c r="K54" s="10">
        <f t="shared" si="10"/>
        <v>0</v>
      </c>
      <c r="L54" s="10">
        <f t="shared" si="11"/>
        <v>0</v>
      </c>
      <c r="M54" s="10">
        <f t="shared" si="13"/>
        <v>0</v>
      </c>
      <c r="N54" s="10">
        <f t="shared" si="12"/>
        <v>68</v>
      </c>
      <c r="O54" s="10" t="s">
        <v>269</v>
      </c>
    </row>
    <row r="55" spans="1:15" ht="12.75">
      <c r="A55" s="16" t="s">
        <v>56</v>
      </c>
      <c r="B55" s="16" t="s">
        <v>57</v>
      </c>
      <c r="C55" s="16" t="s">
        <v>270</v>
      </c>
      <c r="D55" s="10">
        <v>67</v>
      </c>
      <c r="E55" s="10">
        <f t="shared" si="7"/>
        <v>67</v>
      </c>
      <c r="F55" s="10">
        <v>0</v>
      </c>
      <c r="G55" s="10">
        <f t="shared" si="8"/>
        <v>0</v>
      </c>
      <c r="H55" s="10">
        <v>0</v>
      </c>
      <c r="I55" s="10">
        <f t="shared" si="9"/>
        <v>0</v>
      </c>
      <c r="J55" s="10">
        <v>0</v>
      </c>
      <c r="K55" s="10">
        <f t="shared" si="10"/>
        <v>0</v>
      </c>
      <c r="L55" s="10">
        <f t="shared" si="11"/>
        <v>0</v>
      </c>
      <c r="M55" s="10">
        <f t="shared" si="13"/>
        <v>0</v>
      </c>
      <c r="N55" s="10">
        <f t="shared" si="12"/>
        <v>67</v>
      </c>
      <c r="O55" s="10" t="s">
        <v>271</v>
      </c>
    </row>
    <row r="56" spans="1:15" ht="12.75">
      <c r="A56" s="30" t="s">
        <v>14</v>
      </c>
      <c r="B56" s="30" t="s">
        <v>101</v>
      </c>
      <c r="C56" s="30" t="s">
        <v>272</v>
      </c>
      <c r="D56" s="10">
        <v>67</v>
      </c>
      <c r="E56" s="10">
        <f t="shared" si="7"/>
        <v>67</v>
      </c>
      <c r="F56" s="10">
        <v>0</v>
      </c>
      <c r="G56" s="10">
        <f t="shared" si="8"/>
        <v>0</v>
      </c>
      <c r="H56" s="10">
        <v>0</v>
      </c>
      <c r="I56" s="10">
        <f t="shared" si="9"/>
        <v>0</v>
      </c>
      <c r="J56" s="10">
        <v>0</v>
      </c>
      <c r="K56" s="10">
        <f t="shared" si="10"/>
        <v>0</v>
      </c>
      <c r="L56" s="10">
        <f t="shared" si="11"/>
        <v>0</v>
      </c>
      <c r="M56" s="10">
        <f t="shared" si="13"/>
        <v>0</v>
      </c>
      <c r="N56" s="10">
        <f t="shared" si="12"/>
        <v>67</v>
      </c>
      <c r="O56" s="10" t="s">
        <v>273</v>
      </c>
    </row>
    <row r="57" spans="1:15" ht="12.75">
      <c r="A57" s="30" t="s">
        <v>274</v>
      </c>
      <c r="B57" s="30" t="s">
        <v>275</v>
      </c>
      <c r="C57" s="30" t="s">
        <v>276</v>
      </c>
      <c r="D57" s="10">
        <v>66</v>
      </c>
      <c r="E57" s="10">
        <f t="shared" si="7"/>
        <v>66</v>
      </c>
      <c r="F57" s="10">
        <v>0</v>
      </c>
      <c r="G57" s="10">
        <f t="shared" si="8"/>
        <v>0</v>
      </c>
      <c r="H57" s="10">
        <v>0</v>
      </c>
      <c r="I57" s="10">
        <f t="shared" si="9"/>
        <v>0</v>
      </c>
      <c r="J57" s="10">
        <v>0</v>
      </c>
      <c r="K57" s="10">
        <f t="shared" si="10"/>
        <v>0</v>
      </c>
      <c r="L57" s="10">
        <f t="shared" si="11"/>
        <v>0</v>
      </c>
      <c r="M57" s="10">
        <f t="shared" si="13"/>
        <v>0</v>
      </c>
      <c r="N57" s="10">
        <f t="shared" si="12"/>
        <v>66</v>
      </c>
      <c r="O57" s="10" t="s">
        <v>277</v>
      </c>
    </row>
    <row r="58" spans="1:15" ht="12.75">
      <c r="A58" s="14" t="s">
        <v>206</v>
      </c>
      <c r="B58" s="14" t="s">
        <v>278</v>
      </c>
      <c r="C58" s="14" t="s">
        <v>279</v>
      </c>
      <c r="D58" s="10">
        <v>65</v>
      </c>
      <c r="E58" s="10">
        <f t="shared" si="7"/>
        <v>65</v>
      </c>
      <c r="F58" s="10">
        <v>0</v>
      </c>
      <c r="G58" s="10">
        <f t="shared" si="8"/>
        <v>0</v>
      </c>
      <c r="H58" s="10">
        <v>0</v>
      </c>
      <c r="I58" s="10">
        <f t="shared" si="9"/>
        <v>0</v>
      </c>
      <c r="J58" s="10">
        <v>0</v>
      </c>
      <c r="K58" s="10">
        <f t="shared" si="10"/>
        <v>0</v>
      </c>
      <c r="L58" s="10">
        <f t="shared" si="11"/>
        <v>0</v>
      </c>
      <c r="M58" s="10">
        <f t="shared" si="13"/>
        <v>0</v>
      </c>
      <c r="N58" s="10">
        <f t="shared" si="12"/>
        <v>65</v>
      </c>
      <c r="O58" s="10" t="s">
        <v>280</v>
      </c>
    </row>
    <row r="59" spans="1:15" ht="12.75">
      <c r="A59" s="30" t="s">
        <v>211</v>
      </c>
      <c r="B59" s="30" t="s">
        <v>151</v>
      </c>
      <c r="C59" s="30" t="s">
        <v>281</v>
      </c>
      <c r="D59" s="10">
        <v>65</v>
      </c>
      <c r="E59" s="10">
        <f t="shared" si="7"/>
        <v>65</v>
      </c>
      <c r="F59" s="10">
        <v>0</v>
      </c>
      <c r="G59" s="10">
        <f t="shared" si="8"/>
        <v>0</v>
      </c>
      <c r="H59" s="10">
        <v>0</v>
      </c>
      <c r="I59" s="10">
        <f t="shared" si="9"/>
        <v>0</v>
      </c>
      <c r="J59" s="10">
        <v>0</v>
      </c>
      <c r="K59" s="10">
        <f t="shared" si="10"/>
        <v>0</v>
      </c>
      <c r="L59" s="10">
        <f t="shared" si="11"/>
        <v>0</v>
      </c>
      <c r="M59" s="10">
        <f t="shared" si="13"/>
        <v>0</v>
      </c>
      <c r="N59" s="10">
        <f t="shared" si="12"/>
        <v>65</v>
      </c>
      <c r="O59" s="10" t="s">
        <v>282</v>
      </c>
    </row>
    <row r="60" spans="1:15" ht="12.75">
      <c r="A60" s="14" t="s">
        <v>130</v>
      </c>
      <c r="B60" s="14" t="s">
        <v>131</v>
      </c>
      <c r="C60" s="14" t="s">
        <v>283</v>
      </c>
      <c r="D60" s="10">
        <v>64</v>
      </c>
      <c r="E60" s="10">
        <f t="shared" si="7"/>
        <v>64</v>
      </c>
      <c r="F60" s="10">
        <v>0</v>
      </c>
      <c r="G60" s="10">
        <f t="shared" si="8"/>
        <v>0</v>
      </c>
      <c r="H60" s="10">
        <v>0</v>
      </c>
      <c r="I60" s="10">
        <f t="shared" si="9"/>
        <v>0</v>
      </c>
      <c r="J60" s="10">
        <v>0</v>
      </c>
      <c r="K60" s="10">
        <f t="shared" si="10"/>
        <v>0</v>
      </c>
      <c r="L60" s="10">
        <f t="shared" si="11"/>
        <v>0</v>
      </c>
      <c r="M60" s="10">
        <f t="shared" si="13"/>
        <v>0</v>
      </c>
      <c r="N60" s="10">
        <f t="shared" si="12"/>
        <v>64</v>
      </c>
      <c r="O60" s="10" t="s">
        <v>284</v>
      </c>
    </row>
    <row r="61" spans="1:15" ht="12.75">
      <c r="A61" s="30" t="s">
        <v>14</v>
      </c>
      <c r="B61" s="30" t="s">
        <v>285</v>
      </c>
      <c r="C61" s="30" t="s">
        <v>286</v>
      </c>
      <c r="D61" s="10">
        <v>64</v>
      </c>
      <c r="E61" s="10">
        <f t="shared" si="7"/>
        <v>64</v>
      </c>
      <c r="F61" s="10">
        <v>0</v>
      </c>
      <c r="G61" s="10">
        <f t="shared" si="8"/>
        <v>0</v>
      </c>
      <c r="H61" s="10">
        <v>0</v>
      </c>
      <c r="I61" s="10">
        <f t="shared" si="9"/>
        <v>0</v>
      </c>
      <c r="J61" s="10">
        <v>0</v>
      </c>
      <c r="K61" s="10">
        <f t="shared" si="10"/>
        <v>0</v>
      </c>
      <c r="L61" s="10">
        <f t="shared" si="11"/>
        <v>0</v>
      </c>
      <c r="M61" s="10">
        <f t="shared" si="13"/>
        <v>0</v>
      </c>
      <c r="N61" s="10">
        <f t="shared" si="12"/>
        <v>64</v>
      </c>
      <c r="O61" s="10" t="s">
        <v>287</v>
      </c>
    </row>
    <row r="62" spans="1:15" ht="12.75">
      <c r="A62" s="30" t="s">
        <v>14</v>
      </c>
      <c r="B62" s="30" t="s">
        <v>98</v>
      </c>
      <c r="C62" s="30" t="s">
        <v>288</v>
      </c>
      <c r="D62" s="10">
        <v>63</v>
      </c>
      <c r="E62" s="10">
        <f t="shared" si="7"/>
        <v>63</v>
      </c>
      <c r="F62" s="10">
        <v>0</v>
      </c>
      <c r="G62" s="10">
        <f t="shared" si="8"/>
        <v>0</v>
      </c>
      <c r="H62" s="10">
        <v>0</v>
      </c>
      <c r="I62" s="10">
        <f t="shared" si="9"/>
        <v>0</v>
      </c>
      <c r="J62" s="10">
        <v>0</v>
      </c>
      <c r="K62" s="10">
        <f t="shared" si="10"/>
        <v>0</v>
      </c>
      <c r="L62" s="10">
        <f t="shared" si="11"/>
        <v>0</v>
      </c>
      <c r="M62" s="10">
        <f t="shared" si="13"/>
        <v>0</v>
      </c>
      <c r="N62" s="10">
        <f t="shared" si="12"/>
        <v>63</v>
      </c>
      <c r="O62" s="10" t="s">
        <v>289</v>
      </c>
    </row>
    <row r="63" spans="1:15" ht="12.75">
      <c r="A63" s="30" t="s">
        <v>14</v>
      </c>
      <c r="B63" s="30" t="s">
        <v>82</v>
      </c>
      <c r="C63" s="30" t="s">
        <v>290</v>
      </c>
      <c r="D63" s="10">
        <v>62</v>
      </c>
      <c r="E63" s="10">
        <f t="shared" si="7"/>
        <v>62</v>
      </c>
      <c r="F63" s="10">
        <v>0</v>
      </c>
      <c r="G63" s="10">
        <f t="shared" si="8"/>
        <v>0</v>
      </c>
      <c r="H63" s="10">
        <v>0</v>
      </c>
      <c r="I63" s="10">
        <f t="shared" si="9"/>
        <v>0</v>
      </c>
      <c r="J63" s="10">
        <v>0</v>
      </c>
      <c r="K63" s="10">
        <f t="shared" si="10"/>
        <v>0</v>
      </c>
      <c r="L63" s="10">
        <f t="shared" si="11"/>
        <v>0</v>
      </c>
      <c r="M63" s="10">
        <f t="shared" si="13"/>
        <v>0</v>
      </c>
      <c r="N63" s="10">
        <f t="shared" si="12"/>
        <v>62</v>
      </c>
      <c r="O63" s="10" t="s">
        <v>291</v>
      </c>
    </row>
    <row r="64" spans="1:15" ht="12.75">
      <c r="A64" s="30" t="s">
        <v>118</v>
      </c>
      <c r="B64" s="30" t="s">
        <v>119</v>
      </c>
      <c r="C64" s="30" t="s">
        <v>292</v>
      </c>
      <c r="D64" s="10">
        <v>61</v>
      </c>
      <c r="E64" s="10">
        <f t="shared" si="7"/>
        <v>61</v>
      </c>
      <c r="F64" s="10">
        <v>0</v>
      </c>
      <c r="G64" s="10">
        <f t="shared" si="8"/>
        <v>0</v>
      </c>
      <c r="H64" s="10">
        <v>0</v>
      </c>
      <c r="I64" s="10">
        <f t="shared" si="9"/>
        <v>0</v>
      </c>
      <c r="J64" s="10">
        <v>0</v>
      </c>
      <c r="K64" s="10">
        <f t="shared" si="10"/>
        <v>0</v>
      </c>
      <c r="L64" s="10">
        <f t="shared" si="11"/>
        <v>0</v>
      </c>
      <c r="M64" s="10">
        <f t="shared" si="13"/>
        <v>0</v>
      </c>
      <c r="N64" s="10">
        <f t="shared" si="12"/>
        <v>61</v>
      </c>
      <c r="O64" s="10" t="s">
        <v>293</v>
      </c>
    </row>
    <row r="65" spans="1:15" ht="12.75">
      <c r="A65" s="30" t="s">
        <v>26</v>
      </c>
      <c r="B65" s="30" t="s">
        <v>27</v>
      </c>
      <c r="C65" s="30" t="s">
        <v>294</v>
      </c>
      <c r="D65" s="10">
        <v>60</v>
      </c>
      <c r="E65" s="10">
        <f t="shared" si="7"/>
        <v>60</v>
      </c>
      <c r="F65" s="10">
        <v>0</v>
      </c>
      <c r="G65" s="10">
        <f t="shared" si="8"/>
        <v>0</v>
      </c>
      <c r="H65" s="10">
        <v>0</v>
      </c>
      <c r="I65" s="10">
        <f t="shared" si="9"/>
        <v>0</v>
      </c>
      <c r="J65" s="10">
        <v>0</v>
      </c>
      <c r="K65" s="10">
        <f t="shared" si="10"/>
        <v>0</v>
      </c>
      <c r="L65" s="10">
        <f t="shared" si="11"/>
        <v>0</v>
      </c>
      <c r="M65" s="10">
        <f t="shared" si="13"/>
        <v>0</v>
      </c>
      <c r="N65" s="10">
        <f t="shared" si="12"/>
        <v>60</v>
      </c>
      <c r="O65" s="10" t="s">
        <v>295</v>
      </c>
    </row>
    <row r="66" spans="1:15" ht="12.75">
      <c r="A66" s="30" t="s">
        <v>18</v>
      </c>
      <c r="B66" s="30" t="s">
        <v>296</v>
      </c>
      <c r="C66" s="30" t="s">
        <v>297</v>
      </c>
      <c r="D66" s="10">
        <v>59</v>
      </c>
      <c r="E66" s="10">
        <f t="shared" si="7"/>
        <v>59</v>
      </c>
      <c r="F66" s="10">
        <v>0</v>
      </c>
      <c r="G66" s="10">
        <f t="shared" si="8"/>
        <v>0</v>
      </c>
      <c r="H66" s="10">
        <v>0</v>
      </c>
      <c r="I66" s="10">
        <f t="shared" si="9"/>
        <v>0</v>
      </c>
      <c r="J66" s="10">
        <v>0</v>
      </c>
      <c r="K66" s="10">
        <f t="shared" si="10"/>
        <v>0</v>
      </c>
      <c r="L66" s="10">
        <f t="shared" si="11"/>
        <v>0</v>
      </c>
      <c r="M66" s="10">
        <f t="shared" si="13"/>
        <v>0</v>
      </c>
      <c r="N66" s="10">
        <f t="shared" si="12"/>
        <v>59</v>
      </c>
      <c r="O66" s="10" t="s">
        <v>298</v>
      </c>
    </row>
    <row r="67" spans="1:15" ht="12.75">
      <c r="A67" s="30" t="s">
        <v>121</v>
      </c>
      <c r="B67" s="30" t="s">
        <v>299</v>
      </c>
      <c r="C67" s="30" t="s">
        <v>300</v>
      </c>
      <c r="D67" s="10">
        <v>58</v>
      </c>
      <c r="E67" s="10">
        <f t="shared" si="7"/>
        <v>58</v>
      </c>
      <c r="F67" s="10">
        <v>0</v>
      </c>
      <c r="G67" s="10">
        <f t="shared" si="8"/>
        <v>0</v>
      </c>
      <c r="H67" s="10">
        <v>0</v>
      </c>
      <c r="I67" s="10">
        <f t="shared" si="9"/>
        <v>0</v>
      </c>
      <c r="J67" s="10">
        <v>0</v>
      </c>
      <c r="K67" s="10">
        <f t="shared" si="10"/>
        <v>0</v>
      </c>
      <c r="L67" s="10">
        <f t="shared" si="11"/>
        <v>0</v>
      </c>
      <c r="M67" s="10">
        <f t="shared" si="13"/>
        <v>0</v>
      </c>
      <c r="N67" s="10">
        <f t="shared" si="12"/>
        <v>58</v>
      </c>
      <c r="O67" s="10" t="s">
        <v>301</v>
      </c>
    </row>
    <row r="68" spans="1:15" ht="12.75">
      <c r="A68" s="30" t="s">
        <v>121</v>
      </c>
      <c r="B68" s="30" t="s">
        <v>302</v>
      </c>
      <c r="C68" s="30" t="s">
        <v>303</v>
      </c>
      <c r="D68" s="10">
        <v>56</v>
      </c>
      <c r="E68" s="10">
        <f t="shared" si="7"/>
        <v>56</v>
      </c>
      <c r="F68" s="10">
        <v>0</v>
      </c>
      <c r="G68" s="10">
        <f t="shared" si="8"/>
        <v>0</v>
      </c>
      <c r="H68" s="10">
        <v>0</v>
      </c>
      <c r="I68" s="10">
        <f t="shared" si="9"/>
        <v>0</v>
      </c>
      <c r="J68" s="10">
        <v>0</v>
      </c>
      <c r="K68" s="10">
        <f t="shared" si="10"/>
        <v>0</v>
      </c>
      <c r="L68" s="10">
        <f t="shared" si="11"/>
        <v>0</v>
      </c>
      <c r="M68" s="10">
        <f t="shared" si="13"/>
        <v>0</v>
      </c>
      <c r="N68" s="10">
        <f t="shared" si="12"/>
        <v>56</v>
      </c>
      <c r="O68" s="10" t="s">
        <v>304</v>
      </c>
    </row>
    <row r="69" spans="1:15" ht="12.75">
      <c r="A69" s="30" t="s">
        <v>274</v>
      </c>
      <c r="B69" s="30" t="s">
        <v>275</v>
      </c>
      <c r="C69" s="30" t="s">
        <v>305</v>
      </c>
      <c r="D69" s="10">
        <v>54</v>
      </c>
      <c r="E69" s="10">
        <f t="shared" si="7"/>
        <v>54</v>
      </c>
      <c r="F69" s="10">
        <v>0</v>
      </c>
      <c r="G69" s="10">
        <f t="shared" si="8"/>
        <v>0</v>
      </c>
      <c r="H69" s="10">
        <v>0</v>
      </c>
      <c r="I69" s="10">
        <f t="shared" si="9"/>
        <v>0</v>
      </c>
      <c r="J69" s="10">
        <v>0</v>
      </c>
      <c r="K69" s="10">
        <f t="shared" si="10"/>
        <v>0</v>
      </c>
      <c r="L69" s="10">
        <f t="shared" si="11"/>
        <v>0</v>
      </c>
      <c r="M69" s="10">
        <f t="shared" si="13"/>
        <v>0</v>
      </c>
      <c r="N69" s="10">
        <f t="shared" si="12"/>
        <v>54</v>
      </c>
      <c r="O69" s="10" t="s">
        <v>306</v>
      </c>
    </row>
    <row r="70" spans="1:15" ht="12.75">
      <c r="A70" s="30" t="s">
        <v>14</v>
      </c>
      <c r="B70" s="30" t="s">
        <v>140</v>
      </c>
      <c r="C70" s="30" t="s">
        <v>307</v>
      </c>
      <c r="D70" s="10">
        <v>53</v>
      </c>
      <c r="E70" s="10">
        <f aca="true" t="shared" si="14" ref="E70:E84">D70*1</f>
        <v>53</v>
      </c>
      <c r="F70" s="10">
        <v>0</v>
      </c>
      <c r="G70" s="10">
        <f aca="true" t="shared" si="15" ref="G70:G84">F70*1</f>
        <v>0</v>
      </c>
      <c r="H70" s="10">
        <v>0</v>
      </c>
      <c r="I70" s="10">
        <f aca="true" t="shared" si="16" ref="I70:I84">H70*0.4</f>
        <v>0</v>
      </c>
      <c r="J70" s="10">
        <v>0</v>
      </c>
      <c r="K70" s="10">
        <f aca="true" t="shared" si="17" ref="K70:K84">J70*0.6</f>
        <v>0</v>
      </c>
      <c r="L70" s="10">
        <f aca="true" t="shared" si="18" ref="L70:L84">SUM(I70,K70)</f>
        <v>0</v>
      </c>
      <c r="M70" s="10">
        <f t="shared" si="13"/>
        <v>0</v>
      </c>
      <c r="N70" s="10">
        <f aca="true" t="shared" si="19" ref="N70:N84">SUM(E70,G70,M70)</f>
        <v>53</v>
      </c>
      <c r="O70" s="10" t="s">
        <v>308</v>
      </c>
    </row>
    <row r="71" spans="1:15" ht="12.75">
      <c r="A71" s="30" t="s">
        <v>14</v>
      </c>
      <c r="B71" s="30" t="s">
        <v>149</v>
      </c>
      <c r="C71" s="30" t="s">
        <v>309</v>
      </c>
      <c r="D71" s="10">
        <v>51</v>
      </c>
      <c r="E71" s="10">
        <f t="shared" si="14"/>
        <v>51</v>
      </c>
      <c r="F71" s="10">
        <v>0</v>
      </c>
      <c r="G71" s="10">
        <f t="shared" si="15"/>
        <v>0</v>
      </c>
      <c r="H71" s="10">
        <v>0</v>
      </c>
      <c r="I71" s="10">
        <f t="shared" si="16"/>
        <v>0</v>
      </c>
      <c r="J71" s="10">
        <v>0</v>
      </c>
      <c r="K71" s="10">
        <f t="shared" si="17"/>
        <v>0</v>
      </c>
      <c r="L71" s="10">
        <f t="shared" si="18"/>
        <v>0</v>
      </c>
      <c r="M71" s="10">
        <f t="shared" si="13"/>
        <v>0</v>
      </c>
      <c r="N71" s="10">
        <f t="shared" si="19"/>
        <v>51</v>
      </c>
      <c r="O71" s="10" t="s">
        <v>310</v>
      </c>
    </row>
    <row r="72" spans="1:15" ht="12.75">
      <c r="A72" s="30" t="s">
        <v>130</v>
      </c>
      <c r="B72" s="30" t="s">
        <v>131</v>
      </c>
      <c r="C72" s="30" t="s">
        <v>311</v>
      </c>
      <c r="D72" s="10">
        <v>50</v>
      </c>
      <c r="E72" s="10">
        <f t="shared" si="14"/>
        <v>50</v>
      </c>
      <c r="F72" s="10">
        <v>0</v>
      </c>
      <c r="G72" s="10">
        <f t="shared" si="15"/>
        <v>0</v>
      </c>
      <c r="H72" s="10">
        <v>0</v>
      </c>
      <c r="I72" s="10">
        <f t="shared" si="16"/>
        <v>0</v>
      </c>
      <c r="J72" s="10">
        <v>0</v>
      </c>
      <c r="K72" s="10">
        <f t="shared" si="17"/>
        <v>0</v>
      </c>
      <c r="L72" s="10">
        <f t="shared" si="18"/>
        <v>0</v>
      </c>
      <c r="M72" s="10">
        <f t="shared" si="13"/>
        <v>0</v>
      </c>
      <c r="N72" s="10">
        <f t="shared" si="19"/>
        <v>50</v>
      </c>
      <c r="O72" s="10" t="s">
        <v>312</v>
      </c>
    </row>
    <row r="73" spans="1:15" ht="12.75">
      <c r="A73" s="30" t="s">
        <v>121</v>
      </c>
      <c r="B73" s="30" t="s">
        <v>313</v>
      </c>
      <c r="C73" s="30" t="s">
        <v>314</v>
      </c>
      <c r="D73" s="10">
        <v>49</v>
      </c>
      <c r="E73" s="10">
        <f t="shared" si="14"/>
        <v>49</v>
      </c>
      <c r="F73" s="10">
        <v>0</v>
      </c>
      <c r="G73" s="10">
        <f t="shared" si="15"/>
        <v>0</v>
      </c>
      <c r="H73" s="10">
        <v>0</v>
      </c>
      <c r="I73" s="10">
        <f t="shared" si="16"/>
        <v>0</v>
      </c>
      <c r="J73" s="10">
        <v>0</v>
      </c>
      <c r="K73" s="10">
        <f t="shared" si="17"/>
        <v>0</v>
      </c>
      <c r="L73" s="10">
        <f t="shared" si="18"/>
        <v>0</v>
      </c>
      <c r="M73" s="10">
        <f t="shared" si="13"/>
        <v>0</v>
      </c>
      <c r="N73" s="10">
        <f t="shared" si="19"/>
        <v>49</v>
      </c>
      <c r="O73" s="10" t="s">
        <v>315</v>
      </c>
    </row>
    <row r="74" spans="1:15" ht="12.75">
      <c r="A74" s="30" t="s">
        <v>206</v>
      </c>
      <c r="B74" s="30" t="s">
        <v>278</v>
      </c>
      <c r="C74" s="30" t="s">
        <v>316</v>
      </c>
      <c r="D74" s="10">
        <v>48</v>
      </c>
      <c r="E74" s="10">
        <f t="shared" si="14"/>
        <v>48</v>
      </c>
      <c r="F74" s="10">
        <v>0</v>
      </c>
      <c r="G74" s="10">
        <f t="shared" si="15"/>
        <v>0</v>
      </c>
      <c r="H74" s="10">
        <v>0</v>
      </c>
      <c r="I74" s="10">
        <f t="shared" si="16"/>
        <v>0</v>
      </c>
      <c r="J74" s="10">
        <v>0</v>
      </c>
      <c r="K74" s="10">
        <f t="shared" si="17"/>
        <v>0</v>
      </c>
      <c r="L74" s="10">
        <f t="shared" si="18"/>
        <v>0</v>
      </c>
      <c r="M74" s="10">
        <f t="shared" si="13"/>
        <v>0</v>
      </c>
      <c r="N74" s="10">
        <f t="shared" si="19"/>
        <v>48</v>
      </c>
      <c r="O74" s="10" t="s">
        <v>317</v>
      </c>
    </row>
    <row r="75" spans="1:15" ht="12.75">
      <c r="A75" s="30" t="s">
        <v>14</v>
      </c>
      <c r="B75" s="30" t="s">
        <v>98</v>
      </c>
      <c r="C75" s="30" t="s">
        <v>318</v>
      </c>
      <c r="D75" s="10">
        <v>47</v>
      </c>
      <c r="E75" s="10">
        <f t="shared" si="14"/>
        <v>47</v>
      </c>
      <c r="F75" s="10">
        <v>0</v>
      </c>
      <c r="G75" s="10">
        <f t="shared" si="15"/>
        <v>0</v>
      </c>
      <c r="H75" s="10">
        <v>0</v>
      </c>
      <c r="I75" s="10">
        <f t="shared" si="16"/>
        <v>0</v>
      </c>
      <c r="J75" s="10">
        <v>0</v>
      </c>
      <c r="K75" s="10">
        <f t="shared" si="17"/>
        <v>0</v>
      </c>
      <c r="L75" s="10">
        <f t="shared" si="18"/>
        <v>0</v>
      </c>
      <c r="M75" s="10">
        <f t="shared" si="13"/>
        <v>0</v>
      </c>
      <c r="N75" s="10">
        <f t="shared" si="19"/>
        <v>47</v>
      </c>
      <c r="O75" s="10" t="s">
        <v>319</v>
      </c>
    </row>
    <row r="76" spans="1:15" ht="12.75">
      <c r="A76" s="30" t="s">
        <v>274</v>
      </c>
      <c r="B76" s="30" t="s">
        <v>275</v>
      </c>
      <c r="C76" s="30" t="s">
        <v>320</v>
      </c>
      <c r="D76" s="10">
        <v>46</v>
      </c>
      <c r="E76" s="10">
        <f t="shared" si="14"/>
        <v>46</v>
      </c>
      <c r="F76" s="10">
        <v>0</v>
      </c>
      <c r="G76" s="10">
        <f t="shared" si="15"/>
        <v>0</v>
      </c>
      <c r="H76" s="10">
        <v>0</v>
      </c>
      <c r="I76" s="10">
        <f t="shared" si="16"/>
        <v>0</v>
      </c>
      <c r="J76" s="10">
        <v>0</v>
      </c>
      <c r="K76" s="10">
        <f t="shared" si="17"/>
        <v>0</v>
      </c>
      <c r="L76" s="10">
        <f t="shared" si="18"/>
        <v>0</v>
      </c>
      <c r="M76" s="10">
        <f t="shared" si="13"/>
        <v>0</v>
      </c>
      <c r="N76" s="10">
        <f t="shared" si="19"/>
        <v>46</v>
      </c>
      <c r="O76" s="10" t="s">
        <v>321</v>
      </c>
    </row>
    <row r="77" spans="1:15" ht="12.75">
      <c r="A77" s="30" t="s">
        <v>14</v>
      </c>
      <c r="B77" s="30" t="s">
        <v>322</v>
      </c>
      <c r="C77" s="30" t="s">
        <v>323</v>
      </c>
      <c r="D77" s="10">
        <v>45</v>
      </c>
      <c r="E77" s="10">
        <f t="shared" si="14"/>
        <v>45</v>
      </c>
      <c r="F77" s="10">
        <v>0</v>
      </c>
      <c r="G77" s="10">
        <f t="shared" si="15"/>
        <v>0</v>
      </c>
      <c r="H77" s="10">
        <v>0</v>
      </c>
      <c r="I77" s="10">
        <f t="shared" si="16"/>
        <v>0</v>
      </c>
      <c r="J77" s="10">
        <v>0</v>
      </c>
      <c r="K77" s="10">
        <f t="shared" si="17"/>
        <v>0</v>
      </c>
      <c r="L77" s="10">
        <f t="shared" si="18"/>
        <v>0</v>
      </c>
      <c r="M77" s="10">
        <f t="shared" si="13"/>
        <v>0</v>
      </c>
      <c r="N77" s="10">
        <f t="shared" si="19"/>
        <v>45</v>
      </c>
      <c r="O77" s="10" t="s">
        <v>324</v>
      </c>
    </row>
    <row r="78" spans="1:15" ht="12.75">
      <c r="A78" s="30" t="s">
        <v>211</v>
      </c>
      <c r="B78" s="30" t="s">
        <v>325</v>
      </c>
      <c r="C78" s="30" t="s">
        <v>326</v>
      </c>
      <c r="D78" s="10">
        <v>44</v>
      </c>
      <c r="E78" s="10">
        <f t="shared" si="14"/>
        <v>44</v>
      </c>
      <c r="F78" s="10">
        <v>0</v>
      </c>
      <c r="G78" s="10">
        <f t="shared" si="15"/>
        <v>0</v>
      </c>
      <c r="H78" s="10">
        <v>0</v>
      </c>
      <c r="I78" s="10">
        <f t="shared" si="16"/>
        <v>0</v>
      </c>
      <c r="J78" s="10">
        <v>0</v>
      </c>
      <c r="K78" s="10">
        <f t="shared" si="17"/>
        <v>0</v>
      </c>
      <c r="L78" s="10">
        <f t="shared" si="18"/>
        <v>0</v>
      </c>
      <c r="M78" s="10">
        <f t="shared" si="13"/>
        <v>0</v>
      </c>
      <c r="N78" s="10">
        <f t="shared" si="19"/>
        <v>44</v>
      </c>
      <c r="O78" s="10" t="s">
        <v>327</v>
      </c>
    </row>
    <row r="79" spans="1:15" ht="12.75">
      <c r="A79" s="9" t="s">
        <v>18</v>
      </c>
      <c r="B79" s="9" t="s">
        <v>240</v>
      </c>
      <c r="C79" s="9" t="s">
        <v>328</v>
      </c>
      <c r="D79" s="10">
        <v>43</v>
      </c>
      <c r="E79" s="10">
        <f t="shared" si="14"/>
        <v>43</v>
      </c>
      <c r="F79" s="10">
        <v>0</v>
      </c>
      <c r="G79" s="10">
        <f t="shared" si="15"/>
        <v>0</v>
      </c>
      <c r="H79" s="10">
        <v>0</v>
      </c>
      <c r="I79" s="10">
        <f t="shared" si="16"/>
        <v>0</v>
      </c>
      <c r="J79" s="10">
        <v>0</v>
      </c>
      <c r="K79" s="10">
        <f t="shared" si="17"/>
        <v>0</v>
      </c>
      <c r="L79" s="10">
        <f t="shared" si="18"/>
        <v>0</v>
      </c>
      <c r="M79" s="10">
        <f t="shared" si="13"/>
        <v>0</v>
      </c>
      <c r="N79" s="10">
        <f t="shared" si="19"/>
        <v>43</v>
      </c>
      <c r="O79" s="10" t="s">
        <v>329</v>
      </c>
    </row>
    <row r="80" spans="1:15" ht="12.75">
      <c r="A80" s="9" t="s">
        <v>214</v>
      </c>
      <c r="B80" s="9" t="s">
        <v>215</v>
      </c>
      <c r="C80" s="9" t="s">
        <v>330</v>
      </c>
      <c r="D80" s="10">
        <v>42</v>
      </c>
      <c r="E80" s="10">
        <f t="shared" si="14"/>
        <v>42</v>
      </c>
      <c r="F80" s="10">
        <v>0</v>
      </c>
      <c r="G80" s="10">
        <f t="shared" si="15"/>
        <v>0</v>
      </c>
      <c r="H80" s="10">
        <v>0</v>
      </c>
      <c r="I80" s="10">
        <f t="shared" si="16"/>
        <v>0</v>
      </c>
      <c r="J80" s="10">
        <v>0</v>
      </c>
      <c r="K80" s="10">
        <f t="shared" si="17"/>
        <v>0</v>
      </c>
      <c r="L80" s="10">
        <f t="shared" si="18"/>
        <v>0</v>
      </c>
      <c r="M80" s="10">
        <f t="shared" si="13"/>
        <v>0</v>
      </c>
      <c r="N80" s="10">
        <f t="shared" si="19"/>
        <v>42</v>
      </c>
      <c r="O80" s="10" t="s">
        <v>331</v>
      </c>
    </row>
    <row r="81" spans="1:15" ht="12.75">
      <c r="A81" s="9" t="s">
        <v>70</v>
      </c>
      <c r="B81" s="9" t="s">
        <v>332</v>
      </c>
      <c r="C81" s="9" t="s">
        <v>333</v>
      </c>
      <c r="D81" s="10">
        <v>41</v>
      </c>
      <c r="E81" s="10">
        <f t="shared" si="14"/>
        <v>41</v>
      </c>
      <c r="F81" s="10">
        <v>0</v>
      </c>
      <c r="G81" s="10">
        <f t="shared" si="15"/>
        <v>0</v>
      </c>
      <c r="H81" s="10">
        <v>0</v>
      </c>
      <c r="I81" s="10">
        <f t="shared" si="16"/>
        <v>0</v>
      </c>
      <c r="J81" s="10">
        <v>0</v>
      </c>
      <c r="K81" s="10">
        <f t="shared" si="17"/>
        <v>0</v>
      </c>
      <c r="L81" s="10">
        <f t="shared" si="18"/>
        <v>0</v>
      </c>
      <c r="M81" s="10">
        <f t="shared" si="13"/>
        <v>0</v>
      </c>
      <c r="N81" s="10">
        <f t="shared" si="19"/>
        <v>41</v>
      </c>
      <c r="O81" s="10" t="s">
        <v>334</v>
      </c>
    </row>
    <row r="82" spans="1:15" ht="12.75">
      <c r="A82" s="9" t="s">
        <v>56</v>
      </c>
      <c r="B82" s="9" t="s">
        <v>57</v>
      </c>
      <c r="C82" s="9" t="s">
        <v>335</v>
      </c>
      <c r="D82" s="10">
        <v>40</v>
      </c>
      <c r="E82" s="10">
        <f t="shared" si="14"/>
        <v>40</v>
      </c>
      <c r="F82" s="10">
        <v>0</v>
      </c>
      <c r="G82" s="10">
        <f t="shared" si="15"/>
        <v>0</v>
      </c>
      <c r="H82" s="10">
        <v>0</v>
      </c>
      <c r="I82" s="10">
        <f t="shared" si="16"/>
        <v>0</v>
      </c>
      <c r="J82" s="10">
        <v>0</v>
      </c>
      <c r="K82" s="10">
        <f t="shared" si="17"/>
        <v>0</v>
      </c>
      <c r="L82" s="10">
        <f t="shared" si="18"/>
        <v>0</v>
      </c>
      <c r="M82" s="10">
        <f t="shared" si="13"/>
        <v>0</v>
      </c>
      <c r="N82" s="10">
        <f t="shared" si="19"/>
        <v>40</v>
      </c>
      <c r="O82" s="10" t="s">
        <v>336</v>
      </c>
    </row>
    <row r="83" spans="1:15" ht="12.75">
      <c r="A83" s="9" t="s">
        <v>14</v>
      </c>
      <c r="B83" s="9" t="s">
        <v>337</v>
      </c>
      <c r="C83" s="9" t="s">
        <v>338</v>
      </c>
      <c r="D83" s="10">
        <v>38</v>
      </c>
      <c r="E83" s="10">
        <f t="shared" si="14"/>
        <v>38</v>
      </c>
      <c r="F83" s="10">
        <v>0</v>
      </c>
      <c r="G83" s="10">
        <f t="shared" si="15"/>
        <v>0</v>
      </c>
      <c r="H83" s="10">
        <v>0</v>
      </c>
      <c r="I83" s="10">
        <f t="shared" si="16"/>
        <v>0</v>
      </c>
      <c r="J83" s="10">
        <v>0</v>
      </c>
      <c r="K83" s="10">
        <f t="shared" si="17"/>
        <v>0</v>
      </c>
      <c r="L83" s="10">
        <f t="shared" si="18"/>
        <v>0</v>
      </c>
      <c r="M83" s="10">
        <f t="shared" si="13"/>
        <v>0</v>
      </c>
      <c r="N83" s="10">
        <f t="shared" si="19"/>
        <v>38</v>
      </c>
      <c r="O83" s="10" t="s">
        <v>339</v>
      </c>
    </row>
    <row r="84" spans="1:15" ht="12.75">
      <c r="A84" s="14" t="s">
        <v>196</v>
      </c>
      <c r="B84" s="14" t="s">
        <v>197</v>
      </c>
      <c r="C84" s="14" t="s">
        <v>340</v>
      </c>
      <c r="D84" s="10">
        <v>37</v>
      </c>
      <c r="E84" s="10">
        <f t="shared" si="14"/>
        <v>37</v>
      </c>
      <c r="F84" s="10">
        <v>0</v>
      </c>
      <c r="G84" s="10">
        <f t="shared" si="15"/>
        <v>0</v>
      </c>
      <c r="H84" s="10">
        <v>0</v>
      </c>
      <c r="I84" s="10">
        <f t="shared" si="16"/>
        <v>0</v>
      </c>
      <c r="J84" s="10">
        <v>0</v>
      </c>
      <c r="K84" s="10">
        <f t="shared" si="17"/>
        <v>0</v>
      </c>
      <c r="L84" s="10">
        <f t="shared" si="18"/>
        <v>0</v>
      </c>
      <c r="M84" s="10">
        <f t="shared" si="13"/>
        <v>0</v>
      </c>
      <c r="N84" s="10">
        <f t="shared" si="19"/>
        <v>37</v>
      </c>
      <c r="O84" s="10" t="s">
        <v>341</v>
      </c>
    </row>
    <row r="85" spans="1:15" ht="12.75">
      <c r="A85" s="31"/>
      <c r="B85" s="31"/>
      <c r="C85" s="31"/>
      <c r="D85" s="31"/>
      <c r="E85" s="31"/>
      <c r="F85" s="32"/>
      <c r="G85" s="32"/>
      <c r="H85" s="32"/>
      <c r="I85" s="32"/>
      <c r="J85" s="32"/>
      <c r="K85" s="33"/>
      <c r="L85" s="33"/>
      <c r="M85" s="34"/>
      <c r="N85" s="33"/>
      <c r="O85" s="35"/>
    </row>
    <row r="86" spans="1:15" ht="12.75">
      <c r="A86" s="31"/>
      <c r="B86" s="31"/>
      <c r="C86" s="31"/>
      <c r="D86" s="31"/>
      <c r="E86" s="31"/>
      <c r="F86" s="32"/>
      <c r="G86" s="32"/>
      <c r="H86" s="32"/>
      <c r="I86" s="32"/>
      <c r="J86" s="32"/>
      <c r="K86" s="33"/>
      <c r="L86" s="33"/>
      <c r="M86" s="36"/>
      <c r="N86" s="33"/>
      <c r="O86" s="35"/>
    </row>
    <row r="87" spans="1:15" ht="12.75">
      <c r="A87" s="31"/>
      <c r="B87" s="31"/>
      <c r="C87" s="31"/>
      <c r="D87" s="31"/>
      <c r="E87" s="31"/>
      <c r="F87" s="32"/>
      <c r="G87" s="32"/>
      <c r="H87" s="32"/>
      <c r="I87" s="32"/>
      <c r="J87" s="32"/>
      <c r="K87" s="33"/>
      <c r="L87" s="33"/>
      <c r="M87" s="36"/>
      <c r="N87" s="33"/>
      <c r="O87" s="35"/>
    </row>
    <row r="88" spans="1:15" ht="12.75">
      <c r="A88" s="31"/>
      <c r="B88" s="31"/>
      <c r="C88" s="31"/>
      <c r="D88" s="31"/>
      <c r="E88" s="31"/>
      <c r="F88" s="32"/>
      <c r="G88" s="32"/>
      <c r="H88" s="32"/>
      <c r="I88" s="32"/>
      <c r="J88" s="32"/>
      <c r="K88" s="33"/>
      <c r="L88" s="33"/>
      <c r="M88" s="36"/>
      <c r="N88" s="33"/>
      <c r="O88" s="35"/>
    </row>
    <row r="89" spans="1:15" ht="12.75">
      <c r="A89" s="31"/>
      <c r="B89" s="31"/>
      <c r="C89" s="31"/>
      <c r="D89" s="31"/>
      <c r="E89" s="31"/>
      <c r="F89" s="32"/>
      <c r="G89" s="32"/>
      <c r="H89" s="32"/>
      <c r="I89" s="32"/>
      <c r="J89" s="32"/>
      <c r="K89" s="33"/>
      <c r="L89" s="33"/>
      <c r="M89" s="36"/>
      <c r="N89" s="33"/>
      <c r="O89" s="35"/>
    </row>
    <row r="90" spans="1:15" ht="12.75">
      <c r="A90" s="31"/>
      <c r="B90" s="31"/>
      <c r="C90" s="31"/>
      <c r="D90" s="31"/>
      <c r="E90" s="31"/>
      <c r="F90" s="32"/>
      <c r="G90" s="32"/>
      <c r="H90" s="32"/>
      <c r="I90" s="32"/>
      <c r="J90" s="32"/>
      <c r="K90" s="33"/>
      <c r="L90" s="33"/>
      <c r="M90" s="36"/>
      <c r="N90" s="33"/>
      <c r="O90" s="35"/>
    </row>
    <row r="91" spans="1:15" ht="12.75">
      <c r="A91" s="31"/>
      <c r="B91" s="31"/>
      <c r="C91" s="31"/>
      <c r="D91" s="31"/>
      <c r="E91" s="31"/>
      <c r="F91" s="32"/>
      <c r="G91" s="32"/>
      <c r="H91" s="32"/>
      <c r="I91" s="32"/>
      <c r="J91" s="32"/>
      <c r="K91" s="33"/>
      <c r="L91" s="33"/>
      <c r="M91" s="36"/>
      <c r="N91" s="33"/>
      <c r="O91" s="35"/>
    </row>
    <row r="92" spans="1:15" ht="12.75">
      <c r="A92" s="37"/>
      <c r="B92" s="37"/>
      <c r="C92" s="37"/>
      <c r="K92" s="38"/>
      <c r="L92" s="38"/>
      <c r="M92" s="36"/>
      <c r="N92" s="38"/>
      <c r="O92" s="35"/>
    </row>
    <row r="93" spans="1:15" ht="12.75">
      <c r="A93" s="37"/>
      <c r="B93" s="37"/>
      <c r="C93" s="37"/>
      <c r="K93" s="38"/>
      <c r="L93" s="38"/>
      <c r="M93" s="36"/>
      <c r="N93" s="38"/>
      <c r="O93" s="35"/>
    </row>
    <row r="94" spans="11:15" ht="12.75">
      <c r="K94" s="38"/>
      <c r="L94" s="38"/>
      <c r="M94" s="36"/>
      <c r="N94" s="38"/>
      <c r="O94" s="35"/>
    </row>
    <row r="95" spans="11:15" ht="12.75">
      <c r="K95" s="38"/>
      <c r="L95" s="38"/>
      <c r="M95" s="36"/>
      <c r="N95" s="38"/>
      <c r="O95" s="35"/>
    </row>
    <row r="96" spans="11:15" ht="12.75">
      <c r="K96" s="38"/>
      <c r="L96" s="38"/>
      <c r="M96" s="36"/>
      <c r="N96" s="38"/>
      <c r="O96" s="35"/>
    </row>
    <row r="97" spans="11:15" ht="12.75">
      <c r="K97" s="38"/>
      <c r="L97" s="38"/>
      <c r="M97" s="36"/>
      <c r="N97" s="38"/>
      <c r="O97" s="35"/>
    </row>
    <row r="98" spans="11:15" ht="12.75">
      <c r="K98" s="38"/>
      <c r="L98" s="38"/>
      <c r="M98" s="36"/>
      <c r="N98" s="38"/>
      <c r="O98" s="35"/>
    </row>
    <row r="99" spans="11:15" ht="12.75">
      <c r="K99" s="38"/>
      <c r="L99" s="38"/>
      <c r="M99" s="36"/>
      <c r="N99" s="38"/>
      <c r="O99" s="35"/>
    </row>
    <row r="100" spans="11:15" ht="12.75">
      <c r="K100" s="38"/>
      <c r="L100" s="38"/>
      <c r="M100" s="36"/>
      <c r="N100" s="38"/>
      <c r="O100" s="35"/>
    </row>
    <row r="101" spans="11:15" ht="12.75">
      <c r="K101" s="38"/>
      <c r="L101" s="38"/>
      <c r="M101" s="36"/>
      <c r="N101" s="38"/>
      <c r="O101" s="35"/>
    </row>
    <row r="102" spans="11:15" ht="12.75">
      <c r="K102" s="38"/>
      <c r="L102" s="38"/>
      <c r="M102" s="36"/>
      <c r="N102" s="38"/>
      <c r="O102" s="35"/>
    </row>
    <row r="103" spans="11:15" ht="12.75">
      <c r="K103" s="38"/>
      <c r="L103" s="38"/>
      <c r="M103" s="36"/>
      <c r="N103" s="38"/>
      <c r="O103" s="35"/>
    </row>
    <row r="104" spans="11:15" ht="12.75">
      <c r="K104" s="38"/>
      <c r="L104" s="38"/>
      <c r="M104" s="36"/>
      <c r="N104" s="38"/>
      <c r="O104" s="35"/>
    </row>
    <row r="105" spans="11:15" ht="12.75">
      <c r="K105" s="38"/>
      <c r="L105" s="38"/>
      <c r="M105" s="36"/>
      <c r="N105" s="38"/>
      <c r="O105" s="35"/>
    </row>
    <row r="106" spans="11:15" ht="12.75">
      <c r="K106" s="38"/>
      <c r="L106" s="38"/>
      <c r="M106" s="36"/>
      <c r="N106" s="38"/>
      <c r="O106" s="35"/>
    </row>
    <row r="107" spans="11:15" ht="12.75">
      <c r="K107" s="38"/>
      <c r="L107" s="38"/>
      <c r="M107" s="36"/>
      <c r="N107" s="38"/>
      <c r="O107" s="35"/>
    </row>
    <row r="108" spans="11:15" ht="12.75">
      <c r="K108" s="38"/>
      <c r="L108" s="38"/>
      <c r="M108" s="36"/>
      <c r="N108" s="38"/>
      <c r="O108" s="35"/>
    </row>
    <row r="109" spans="11:15" ht="12.75">
      <c r="K109" s="38"/>
      <c r="L109" s="38"/>
      <c r="M109" s="36"/>
      <c r="N109" s="38"/>
      <c r="O109" s="35"/>
    </row>
    <row r="110" spans="11:15" ht="12.75">
      <c r="K110" s="38"/>
      <c r="L110" s="38"/>
      <c r="M110" s="36"/>
      <c r="N110" s="38"/>
      <c r="O110" s="35"/>
    </row>
    <row r="111" spans="11:15" ht="12.75">
      <c r="K111" s="38"/>
      <c r="L111" s="38"/>
      <c r="M111" s="36"/>
      <c r="N111" s="38"/>
      <c r="O111" s="35"/>
    </row>
    <row r="112" spans="11:15" ht="12.75">
      <c r="K112" s="38"/>
      <c r="L112" s="38"/>
      <c r="M112" s="36"/>
      <c r="N112" s="38"/>
      <c r="O112" s="35"/>
    </row>
    <row r="113" spans="11:15" ht="12.75">
      <c r="K113" s="38"/>
      <c r="L113" s="38"/>
      <c r="M113" s="36"/>
      <c r="N113" s="38"/>
      <c r="O113" s="35"/>
    </row>
    <row r="114" spans="11:15" ht="12.75">
      <c r="K114" s="38"/>
      <c r="L114" s="38"/>
      <c r="M114" s="36"/>
      <c r="N114" s="38"/>
      <c r="O114" s="35"/>
    </row>
    <row r="115" spans="11:15" ht="12.75">
      <c r="K115" s="38"/>
      <c r="L115" s="38"/>
      <c r="M115" s="36"/>
      <c r="N115" s="38"/>
      <c r="O115" s="35"/>
    </row>
    <row r="116" spans="11:15" ht="12.75">
      <c r="K116" s="38"/>
      <c r="L116" s="38"/>
      <c r="M116" s="36"/>
      <c r="N116" s="38"/>
      <c r="O116" s="35"/>
    </row>
    <row r="117" spans="11:15" ht="12.75">
      <c r="K117" s="38"/>
      <c r="L117" s="38"/>
      <c r="M117" s="36"/>
      <c r="N117" s="38"/>
      <c r="O117" s="35"/>
    </row>
    <row r="118" spans="11:15" ht="12.75">
      <c r="K118" s="38"/>
      <c r="L118" s="38"/>
      <c r="M118" s="36"/>
      <c r="N118" s="38"/>
      <c r="O118" s="35"/>
    </row>
    <row r="119" spans="11:15" ht="12.75">
      <c r="K119" s="38"/>
      <c r="L119" s="38"/>
      <c r="M119" s="36"/>
      <c r="N119" s="38"/>
      <c r="O119" s="35"/>
    </row>
    <row r="120" spans="11:15" ht="12.75">
      <c r="K120" s="38"/>
      <c r="L120" s="38"/>
      <c r="M120" s="36"/>
      <c r="N120" s="38"/>
      <c r="O120" s="35"/>
    </row>
    <row r="121" spans="11:15" ht="12.75">
      <c r="K121" s="38"/>
      <c r="L121" s="38"/>
      <c r="M121" s="36"/>
      <c r="N121" s="38"/>
      <c r="O121" s="35"/>
    </row>
    <row r="122" spans="11:15" ht="12.75">
      <c r="K122" s="38"/>
      <c r="L122" s="38"/>
      <c r="M122" s="36"/>
      <c r="N122" s="38"/>
      <c r="O122" s="35"/>
    </row>
    <row r="123" spans="11:15" ht="12.75">
      <c r="K123" s="38"/>
      <c r="L123" s="38"/>
      <c r="M123" s="36"/>
      <c r="N123" s="38"/>
      <c r="O123" s="35"/>
    </row>
    <row r="124" spans="11:15" ht="12.75">
      <c r="K124" s="38"/>
      <c r="L124" s="38"/>
      <c r="M124" s="36"/>
      <c r="N124" s="38"/>
      <c r="O124" s="35"/>
    </row>
    <row r="125" spans="11:15" ht="12.75">
      <c r="K125" s="38"/>
      <c r="L125" s="38"/>
      <c r="M125" s="36"/>
      <c r="N125" s="38"/>
      <c r="O125" s="35"/>
    </row>
    <row r="126" spans="11:15" ht="12.75">
      <c r="K126" s="38"/>
      <c r="L126" s="38"/>
      <c r="M126" s="36"/>
      <c r="N126" s="38"/>
      <c r="O126" s="35"/>
    </row>
    <row r="127" spans="11:15" ht="12.75">
      <c r="K127" s="38"/>
      <c r="L127" s="38"/>
      <c r="M127" s="36"/>
      <c r="N127" s="38"/>
      <c r="O127" s="35"/>
    </row>
    <row r="128" spans="11:15" ht="12.75">
      <c r="K128" s="38"/>
      <c r="L128" s="38"/>
      <c r="M128" s="36"/>
      <c r="N128" s="38"/>
      <c r="O128" s="35"/>
    </row>
    <row r="129" spans="11:15" ht="12.75">
      <c r="K129" s="38"/>
      <c r="L129" s="38"/>
      <c r="M129" s="36"/>
      <c r="N129" s="38"/>
      <c r="O129" s="35"/>
    </row>
    <row r="130" spans="11:15" ht="12.75">
      <c r="K130" s="38"/>
      <c r="L130" s="38"/>
      <c r="M130" s="36"/>
      <c r="N130" s="38"/>
      <c r="O130" s="35"/>
    </row>
    <row r="131" spans="11:15" ht="12.75">
      <c r="K131" s="38"/>
      <c r="L131" s="38"/>
      <c r="M131" s="36"/>
      <c r="N131" s="38"/>
      <c r="O131" s="35"/>
    </row>
    <row r="132" spans="11:15" ht="12.75">
      <c r="K132" s="38"/>
      <c r="L132" s="38"/>
      <c r="M132" s="36"/>
      <c r="N132" s="38"/>
      <c r="O132" s="35"/>
    </row>
    <row r="133" spans="11:15" ht="12.75">
      <c r="K133" s="38"/>
      <c r="L133" s="38"/>
      <c r="M133" s="36"/>
      <c r="N133" s="38"/>
      <c r="O133" s="35"/>
    </row>
    <row r="134" spans="11:15" ht="12.75">
      <c r="K134" s="38"/>
      <c r="L134" s="38"/>
      <c r="M134" s="36"/>
      <c r="N134" s="38"/>
      <c r="O134" s="35"/>
    </row>
    <row r="135" spans="11:15" ht="12.75">
      <c r="K135" s="38"/>
      <c r="L135" s="38"/>
      <c r="M135" s="36"/>
      <c r="N135" s="38"/>
      <c r="O135" s="35"/>
    </row>
    <row r="136" spans="11:15" ht="12.75">
      <c r="K136" s="38"/>
      <c r="L136" s="38"/>
      <c r="M136" s="36"/>
      <c r="N136" s="38"/>
      <c r="O136" s="35"/>
    </row>
    <row r="137" spans="11:15" ht="12.75">
      <c r="K137" s="38"/>
      <c r="L137" s="38"/>
      <c r="M137" s="36"/>
      <c r="N137" s="38"/>
      <c r="O137" s="35"/>
    </row>
    <row r="138" spans="11:15" ht="12.75">
      <c r="K138" s="38"/>
      <c r="L138" s="38"/>
      <c r="M138" s="36"/>
      <c r="N138" s="38"/>
      <c r="O138" s="35"/>
    </row>
    <row r="139" spans="11:15" ht="12.75">
      <c r="K139" s="38"/>
      <c r="L139" s="38"/>
      <c r="M139" s="36"/>
      <c r="N139" s="38"/>
      <c r="O139" s="35"/>
    </row>
    <row r="140" spans="11:15" ht="12.75">
      <c r="K140" s="38"/>
      <c r="L140" s="38"/>
      <c r="M140" s="36"/>
      <c r="N140" s="38"/>
      <c r="O140" s="35"/>
    </row>
    <row r="141" spans="11:15" ht="12.75">
      <c r="K141" s="38"/>
      <c r="L141" s="38"/>
      <c r="M141" s="36"/>
      <c r="N141" s="38"/>
      <c r="O141" s="35"/>
    </row>
    <row r="142" spans="11:15" ht="12.75">
      <c r="K142" s="38"/>
      <c r="L142" s="38"/>
      <c r="M142" s="36"/>
      <c r="N142" s="38"/>
      <c r="O142" s="35"/>
    </row>
    <row r="143" spans="11:15" ht="12.75">
      <c r="K143" s="38"/>
      <c r="L143" s="38"/>
      <c r="M143" s="36"/>
      <c r="N143" s="38"/>
      <c r="O143" s="35"/>
    </row>
    <row r="144" spans="11:15" ht="12.75">
      <c r="K144" s="38"/>
      <c r="L144" s="38"/>
      <c r="M144" s="36"/>
      <c r="N144" s="38"/>
      <c r="O144" s="35"/>
    </row>
    <row r="145" spans="11:15" ht="12.75">
      <c r="K145" s="38"/>
      <c r="L145" s="38"/>
      <c r="M145" s="36"/>
      <c r="N145" s="38"/>
      <c r="O145" s="35"/>
    </row>
    <row r="146" spans="11:15" ht="12.75">
      <c r="K146" s="38"/>
      <c r="L146" s="38"/>
      <c r="M146" s="38"/>
      <c r="N146" s="38"/>
      <c r="O146" s="35"/>
    </row>
    <row r="147" spans="11:15" ht="12.75">
      <c r="K147" s="38"/>
      <c r="L147" s="38"/>
      <c r="M147" s="38"/>
      <c r="N147" s="38"/>
      <c r="O147" s="35"/>
    </row>
    <row r="148" spans="11:15" ht="12.75">
      <c r="K148" s="38"/>
      <c r="L148" s="38"/>
      <c r="M148" s="38"/>
      <c r="N148" s="38"/>
      <c r="O148" s="35"/>
    </row>
    <row r="149" spans="11:15" ht="12.75">
      <c r="K149" s="38"/>
      <c r="L149" s="38"/>
      <c r="M149" s="38"/>
      <c r="N149" s="38"/>
      <c r="O149" s="35"/>
    </row>
    <row r="150" spans="11:15" ht="12.75">
      <c r="K150" s="38"/>
      <c r="L150" s="38"/>
      <c r="M150" s="38"/>
      <c r="N150" s="38"/>
      <c r="O150" s="35"/>
    </row>
    <row r="151" spans="11:15" ht="12.75">
      <c r="K151" s="38"/>
      <c r="L151" s="38"/>
      <c r="M151" s="38"/>
      <c r="N151" s="38"/>
      <c r="O151" s="35"/>
    </row>
    <row r="152" spans="11:15" ht="12.75">
      <c r="K152" s="38"/>
      <c r="L152" s="38"/>
      <c r="M152" s="38"/>
      <c r="N152" s="38"/>
      <c r="O152" s="35"/>
    </row>
    <row r="153" spans="11:15" ht="12.75">
      <c r="K153" s="38"/>
      <c r="L153" s="38"/>
      <c r="M153" s="38"/>
      <c r="N153" s="38"/>
      <c r="O153" s="35"/>
    </row>
    <row r="154" spans="11:15" ht="12.75">
      <c r="K154" s="38"/>
      <c r="L154" s="38"/>
      <c r="M154" s="38"/>
      <c r="N154" s="38"/>
      <c r="O154" s="35"/>
    </row>
    <row r="155" spans="11:15" ht="12.75">
      <c r="K155" s="38"/>
      <c r="L155" s="38"/>
      <c r="M155" s="38"/>
      <c r="N155" s="38"/>
      <c r="O155" s="35"/>
    </row>
    <row r="156" spans="11:15" ht="12.75">
      <c r="K156" s="38"/>
      <c r="L156" s="38"/>
      <c r="M156" s="38"/>
      <c r="N156" s="38"/>
      <c r="O156" s="35"/>
    </row>
    <row r="157" spans="11:15" ht="12.75">
      <c r="K157" s="38"/>
      <c r="L157" s="38"/>
      <c r="M157" s="38"/>
      <c r="N157" s="38"/>
      <c r="O157" s="35"/>
    </row>
    <row r="158" spans="11:15" ht="12.75">
      <c r="K158" s="38"/>
      <c r="L158" s="38"/>
      <c r="M158" s="38"/>
      <c r="N158" s="38"/>
      <c r="O158" s="35"/>
    </row>
    <row r="159" spans="11:15" ht="12.75">
      <c r="K159" s="38"/>
      <c r="L159" s="38"/>
      <c r="M159" s="38"/>
      <c r="N159" s="38"/>
      <c r="O159" s="35"/>
    </row>
    <row r="160" spans="11:15" ht="12.75">
      <c r="K160" s="38"/>
      <c r="L160" s="38"/>
      <c r="M160" s="38"/>
      <c r="N160" s="38"/>
      <c r="O160" s="35"/>
    </row>
    <row r="161" spans="11:15" ht="12.75">
      <c r="K161" s="38"/>
      <c r="L161" s="38"/>
      <c r="M161" s="38"/>
      <c r="N161" s="38"/>
      <c r="O161" s="35"/>
    </row>
    <row r="162" spans="11:15" ht="12.75">
      <c r="K162" s="38"/>
      <c r="L162" s="38"/>
      <c r="M162" s="38"/>
      <c r="N162" s="38"/>
      <c r="O162" s="35"/>
    </row>
    <row r="163" spans="11:15" ht="12.75">
      <c r="K163" s="38"/>
      <c r="L163" s="38"/>
      <c r="M163" s="38"/>
      <c r="N163" s="38"/>
      <c r="O163" s="35"/>
    </row>
    <row r="164" spans="11:15" ht="12.75">
      <c r="K164" s="38"/>
      <c r="L164" s="38"/>
      <c r="M164" s="38"/>
      <c r="N164" s="38"/>
      <c r="O164" s="35"/>
    </row>
    <row r="165" spans="11:15" ht="12.75">
      <c r="K165" s="38"/>
      <c r="L165" s="38"/>
      <c r="M165" s="38"/>
      <c r="N165" s="38"/>
      <c r="O165" s="35"/>
    </row>
    <row r="166" spans="11:15" ht="12.75">
      <c r="K166" s="38"/>
      <c r="L166" s="38"/>
      <c r="M166" s="38"/>
      <c r="N166" s="38"/>
      <c r="O166" s="35"/>
    </row>
    <row r="167" spans="11:15" ht="12.75">
      <c r="K167" s="38"/>
      <c r="L167" s="38"/>
      <c r="M167" s="38"/>
      <c r="N167" s="38"/>
      <c r="O167" s="35"/>
    </row>
    <row r="168" spans="11:15" ht="12.75">
      <c r="K168" s="38"/>
      <c r="L168" s="38"/>
      <c r="M168" s="38"/>
      <c r="N168" s="38"/>
      <c r="O168" s="35"/>
    </row>
    <row r="169" spans="11:15" ht="12.75">
      <c r="K169" s="38"/>
      <c r="L169" s="38"/>
      <c r="M169" s="38"/>
      <c r="N169" s="38"/>
      <c r="O169" s="35"/>
    </row>
    <row r="170" spans="11:15" ht="12.75">
      <c r="K170" s="38"/>
      <c r="L170" s="38"/>
      <c r="M170" s="38"/>
      <c r="N170" s="38"/>
      <c r="O170" s="35"/>
    </row>
    <row r="171" spans="11:15" ht="12.75">
      <c r="K171" s="38"/>
      <c r="L171" s="38"/>
      <c r="M171" s="38"/>
      <c r="N171" s="38"/>
      <c r="O171" s="35"/>
    </row>
    <row r="172" spans="11:15" ht="12.75">
      <c r="K172" s="38"/>
      <c r="L172" s="38"/>
      <c r="M172" s="38"/>
      <c r="N172" s="38"/>
      <c r="O172" s="35"/>
    </row>
    <row r="173" spans="11:15" ht="12.75">
      <c r="K173" s="38"/>
      <c r="L173" s="38"/>
      <c r="M173" s="38"/>
      <c r="N173" s="38"/>
      <c r="O173" s="35"/>
    </row>
    <row r="174" spans="11:15" ht="12.75">
      <c r="K174" s="38"/>
      <c r="L174" s="38"/>
      <c r="M174" s="38"/>
      <c r="N174" s="38"/>
      <c r="O174" s="35"/>
    </row>
    <row r="175" spans="11:15" ht="12.75">
      <c r="K175" s="38"/>
      <c r="L175" s="38"/>
      <c r="M175" s="38"/>
      <c r="N175" s="38"/>
      <c r="O175" s="35"/>
    </row>
    <row r="176" spans="11:15" ht="12.75">
      <c r="K176" s="38"/>
      <c r="L176" s="38"/>
      <c r="M176" s="38"/>
      <c r="N176" s="38"/>
      <c r="O176" s="35"/>
    </row>
    <row r="177" spans="11:15" ht="12.75">
      <c r="K177" s="38"/>
      <c r="L177" s="38"/>
      <c r="M177" s="38"/>
      <c r="N177" s="38"/>
      <c r="O177" s="35"/>
    </row>
    <row r="178" spans="11:15" ht="12.75">
      <c r="K178" s="38"/>
      <c r="L178" s="38"/>
      <c r="M178" s="38"/>
      <c r="N178" s="38"/>
      <c r="O178" s="35"/>
    </row>
    <row r="179" spans="11:15" ht="12.75">
      <c r="K179" s="38"/>
      <c r="L179" s="38"/>
      <c r="M179" s="38"/>
      <c r="N179" s="38"/>
      <c r="O179" s="35"/>
    </row>
    <row r="180" spans="11:15" ht="12.75">
      <c r="K180" s="38"/>
      <c r="L180" s="38"/>
      <c r="M180" s="38"/>
      <c r="N180" s="38"/>
      <c r="O180" s="35"/>
    </row>
    <row r="181" spans="11:15" ht="12.75">
      <c r="K181" s="38"/>
      <c r="L181" s="38"/>
      <c r="M181" s="38"/>
      <c r="N181" s="38"/>
      <c r="O181" s="35"/>
    </row>
    <row r="182" spans="11:15" ht="12.75">
      <c r="K182" s="38"/>
      <c r="L182" s="38"/>
      <c r="M182" s="38"/>
      <c r="N182" s="38"/>
      <c r="O182" s="35"/>
    </row>
    <row r="183" spans="11:15" ht="12.75">
      <c r="K183" s="38"/>
      <c r="L183" s="38"/>
      <c r="M183" s="38"/>
      <c r="N183" s="38"/>
      <c r="O183" s="35"/>
    </row>
    <row r="184" spans="11:15" ht="12.75">
      <c r="K184" s="38"/>
      <c r="L184" s="38"/>
      <c r="M184" s="38"/>
      <c r="N184" s="38"/>
      <c r="O184" s="35"/>
    </row>
    <row r="185" spans="11:15" ht="12.75">
      <c r="K185" s="38"/>
      <c r="L185" s="38"/>
      <c r="M185" s="38"/>
      <c r="N185" s="38"/>
      <c r="O185" s="35"/>
    </row>
    <row r="186" spans="11:15" ht="12.75">
      <c r="K186" s="38"/>
      <c r="L186" s="38"/>
      <c r="M186" s="38"/>
      <c r="N186" s="38"/>
      <c r="O186" s="35"/>
    </row>
    <row r="187" spans="11:15" ht="12.75">
      <c r="K187" s="38"/>
      <c r="L187" s="38"/>
      <c r="M187" s="38"/>
      <c r="N187" s="38"/>
      <c r="O187" s="35"/>
    </row>
    <row r="188" spans="11:15" ht="12.75">
      <c r="K188" s="38"/>
      <c r="L188" s="38"/>
      <c r="M188" s="38"/>
      <c r="N188" s="38"/>
      <c r="O188" s="35"/>
    </row>
    <row r="189" spans="11:15" ht="12.75">
      <c r="K189" s="38"/>
      <c r="L189" s="38"/>
      <c r="M189" s="38"/>
      <c r="N189" s="38"/>
      <c r="O189" s="35"/>
    </row>
    <row r="190" spans="11:15" ht="12.75">
      <c r="K190" s="38"/>
      <c r="L190" s="38"/>
      <c r="M190" s="38"/>
      <c r="N190" s="38"/>
      <c r="O190" s="35"/>
    </row>
    <row r="191" spans="11:15" ht="12.75">
      <c r="K191" s="38"/>
      <c r="L191" s="38"/>
      <c r="M191" s="38"/>
      <c r="N191" s="38"/>
      <c r="O191" s="35"/>
    </row>
    <row r="192" spans="11:15" ht="12.75">
      <c r="K192" s="38"/>
      <c r="L192" s="38"/>
      <c r="M192" s="38"/>
      <c r="N192" s="38"/>
      <c r="O192" s="35"/>
    </row>
    <row r="193" spans="11:15" ht="12.75">
      <c r="K193" s="38"/>
      <c r="L193" s="38"/>
      <c r="M193" s="38"/>
      <c r="N193" s="38"/>
      <c r="O193" s="35"/>
    </row>
    <row r="194" spans="11:15" ht="12.75">
      <c r="K194" s="38"/>
      <c r="L194" s="38"/>
      <c r="M194" s="38"/>
      <c r="N194" s="38"/>
      <c r="O194" s="35"/>
    </row>
    <row r="195" spans="11:15" ht="12.75">
      <c r="K195" s="38"/>
      <c r="L195" s="38"/>
      <c r="M195" s="38"/>
      <c r="N195" s="38"/>
      <c r="O195" s="35"/>
    </row>
    <row r="196" spans="11:15" ht="12.75">
      <c r="K196" s="38"/>
      <c r="L196" s="38"/>
      <c r="M196" s="38"/>
      <c r="N196" s="38"/>
      <c r="O196" s="35"/>
    </row>
    <row r="197" spans="11:15" ht="12.75">
      <c r="K197" s="38"/>
      <c r="L197" s="38"/>
      <c r="M197" s="38"/>
      <c r="N197" s="38"/>
      <c r="O197" s="35"/>
    </row>
    <row r="198" spans="11:15" ht="12.75">
      <c r="K198" s="38"/>
      <c r="L198" s="38"/>
      <c r="M198" s="38"/>
      <c r="N198" s="38"/>
      <c r="O198" s="35"/>
    </row>
    <row r="199" spans="11:15" ht="12.75">
      <c r="K199" s="38"/>
      <c r="L199" s="38"/>
      <c r="M199" s="38"/>
      <c r="N199" s="38"/>
      <c r="O199" s="35"/>
    </row>
    <row r="200" spans="11:15" ht="12.75">
      <c r="K200" s="38"/>
      <c r="L200" s="38"/>
      <c r="M200" s="38"/>
      <c r="N200" s="38"/>
      <c r="O200" s="35"/>
    </row>
    <row r="201" spans="11:15" ht="12.75">
      <c r="K201" s="38"/>
      <c r="L201" s="38"/>
      <c r="M201" s="38"/>
      <c r="N201" s="38"/>
      <c r="O201" s="35"/>
    </row>
    <row r="202" spans="11:15" ht="12.75">
      <c r="K202" s="38"/>
      <c r="L202" s="38"/>
      <c r="M202" s="38"/>
      <c r="N202" s="38"/>
      <c r="O202" s="35"/>
    </row>
    <row r="203" spans="11:15" ht="12.75">
      <c r="K203" s="38"/>
      <c r="L203" s="38"/>
      <c r="M203" s="38"/>
      <c r="N203" s="38"/>
      <c r="O203" s="35"/>
    </row>
    <row r="204" spans="11:15" ht="12.75">
      <c r="K204" s="38"/>
      <c r="L204" s="38"/>
      <c r="M204" s="38"/>
      <c r="N204" s="38"/>
      <c r="O204" s="35"/>
    </row>
    <row r="205" spans="11:15" ht="12.75">
      <c r="K205" s="38"/>
      <c r="L205" s="38"/>
      <c r="M205" s="38"/>
      <c r="N205" s="38"/>
      <c r="O205" s="35"/>
    </row>
    <row r="206" spans="11:15" ht="12.75">
      <c r="K206" s="38"/>
      <c r="L206" s="38"/>
      <c r="M206" s="38"/>
      <c r="N206" s="38"/>
      <c r="O206" s="35"/>
    </row>
    <row r="207" spans="11:15" ht="12.75">
      <c r="K207" s="38"/>
      <c r="L207" s="38"/>
      <c r="M207" s="38"/>
      <c r="N207" s="38"/>
      <c r="O207" s="35"/>
    </row>
    <row r="208" spans="11:15" ht="12.75">
      <c r="K208" s="38"/>
      <c r="L208" s="38"/>
      <c r="M208" s="38"/>
      <c r="N208" s="38"/>
      <c r="O208" s="35"/>
    </row>
    <row r="209" spans="11:15" ht="12.75">
      <c r="K209" s="38"/>
      <c r="L209" s="38"/>
      <c r="M209" s="38"/>
      <c r="N209" s="38"/>
      <c r="O209" s="35"/>
    </row>
    <row r="210" spans="11:15" ht="12.75">
      <c r="K210" s="38"/>
      <c r="L210" s="38"/>
      <c r="M210" s="38"/>
      <c r="N210" s="38"/>
      <c r="O210" s="35"/>
    </row>
    <row r="211" spans="11:15" ht="12.75">
      <c r="K211" s="38"/>
      <c r="L211" s="38"/>
      <c r="M211" s="38"/>
      <c r="N211" s="38"/>
      <c r="O211" s="35"/>
    </row>
    <row r="212" spans="11:15" ht="12.75">
      <c r="K212" s="38"/>
      <c r="L212" s="38"/>
      <c r="M212" s="38"/>
      <c r="N212" s="38"/>
      <c r="O212" s="35"/>
    </row>
    <row r="213" spans="11:15" ht="12.75">
      <c r="K213" s="38"/>
      <c r="L213" s="38"/>
      <c r="M213" s="38"/>
      <c r="N213" s="38"/>
      <c r="O213" s="35"/>
    </row>
    <row r="214" spans="11:15" ht="12.75">
      <c r="K214" s="38"/>
      <c r="L214" s="38"/>
      <c r="M214" s="38"/>
      <c r="N214" s="38"/>
      <c r="O214" s="35"/>
    </row>
    <row r="215" spans="11:15" ht="12.75">
      <c r="K215" s="38"/>
      <c r="L215" s="38"/>
      <c r="M215" s="38"/>
      <c r="N215" s="38"/>
      <c r="O215" s="35"/>
    </row>
    <row r="216" spans="11:15" ht="12.75">
      <c r="K216" s="38"/>
      <c r="L216" s="38"/>
      <c r="M216" s="38"/>
      <c r="N216" s="38"/>
      <c r="O216" s="35"/>
    </row>
    <row r="217" spans="11:15" ht="12.75">
      <c r="K217" s="38"/>
      <c r="L217" s="38"/>
      <c r="M217" s="38"/>
      <c r="N217" s="38"/>
      <c r="O217" s="35"/>
    </row>
    <row r="218" spans="11:15" ht="12.75">
      <c r="K218" s="38"/>
      <c r="L218" s="38"/>
      <c r="M218" s="38"/>
      <c r="N218" s="38"/>
      <c r="O218" s="35"/>
    </row>
    <row r="219" spans="11:15" ht="12.75">
      <c r="K219" s="38"/>
      <c r="L219" s="38"/>
      <c r="M219" s="38"/>
      <c r="N219" s="38"/>
      <c r="O219" s="35"/>
    </row>
    <row r="220" spans="11:15" ht="12.75">
      <c r="K220" s="38"/>
      <c r="L220" s="38"/>
      <c r="M220" s="38"/>
      <c r="N220" s="38"/>
      <c r="O220" s="35"/>
    </row>
    <row r="221" spans="11:15" ht="12.75">
      <c r="K221" s="38"/>
      <c r="L221" s="38"/>
      <c r="M221" s="38"/>
      <c r="N221" s="38"/>
      <c r="O221" s="35"/>
    </row>
    <row r="222" spans="11:15" ht="12.75">
      <c r="K222" s="38"/>
      <c r="L222" s="38"/>
      <c r="M222" s="38"/>
      <c r="N222" s="38"/>
      <c r="O222" s="35"/>
    </row>
    <row r="223" spans="11:15" ht="12.75">
      <c r="K223" s="38"/>
      <c r="L223" s="38"/>
      <c r="M223" s="38"/>
      <c r="N223" s="38"/>
      <c r="O223" s="35"/>
    </row>
    <row r="224" spans="11:15" ht="12.75">
      <c r="K224" s="38"/>
      <c r="L224" s="38"/>
      <c r="M224" s="38"/>
      <c r="N224" s="38"/>
      <c r="O224" s="35"/>
    </row>
    <row r="225" spans="11:15" ht="12.75">
      <c r="K225" s="38"/>
      <c r="L225" s="38"/>
      <c r="M225" s="38"/>
      <c r="N225" s="38"/>
      <c r="O225" s="35"/>
    </row>
    <row r="226" spans="11:15" ht="12.75">
      <c r="K226" s="38"/>
      <c r="L226" s="38"/>
      <c r="M226" s="38"/>
      <c r="N226" s="38"/>
      <c r="O226" s="35"/>
    </row>
    <row r="227" spans="11:15" ht="12.75">
      <c r="K227" s="38"/>
      <c r="L227" s="38"/>
      <c r="M227" s="38"/>
      <c r="N227" s="38"/>
      <c r="O227" s="35"/>
    </row>
    <row r="228" spans="11:15" ht="12.75">
      <c r="K228" s="38"/>
      <c r="L228" s="38"/>
      <c r="M228" s="38"/>
      <c r="N228" s="38"/>
      <c r="O228" s="35"/>
    </row>
    <row r="229" spans="11:15" ht="12.75">
      <c r="K229" s="38"/>
      <c r="L229" s="38"/>
      <c r="M229" s="38"/>
      <c r="N229" s="38"/>
      <c r="O229" s="35"/>
    </row>
    <row r="230" spans="11:15" ht="12.75">
      <c r="K230" s="38"/>
      <c r="L230" s="38"/>
      <c r="M230" s="38"/>
      <c r="N230" s="38"/>
      <c r="O230" s="35"/>
    </row>
    <row r="231" spans="11:15" ht="12.75">
      <c r="K231" s="38"/>
      <c r="L231" s="38"/>
      <c r="M231" s="38"/>
      <c r="N231" s="38"/>
      <c r="O231" s="35"/>
    </row>
    <row r="232" spans="11:15" ht="12.75">
      <c r="K232" s="38"/>
      <c r="L232" s="38"/>
      <c r="M232" s="38"/>
      <c r="N232" s="38"/>
      <c r="O232" s="35"/>
    </row>
    <row r="233" spans="11:15" ht="12.75">
      <c r="K233" s="38"/>
      <c r="L233" s="38"/>
      <c r="M233" s="38"/>
      <c r="N233" s="38"/>
      <c r="O233" s="35"/>
    </row>
    <row r="234" spans="11:15" ht="12.75">
      <c r="K234" s="38"/>
      <c r="L234" s="38"/>
      <c r="M234" s="38"/>
      <c r="N234" s="38"/>
      <c r="O234" s="35"/>
    </row>
    <row r="235" spans="11:15" ht="12.75">
      <c r="K235" s="38"/>
      <c r="L235" s="38"/>
      <c r="M235" s="38"/>
      <c r="N235" s="38"/>
      <c r="O235" s="35"/>
    </row>
    <row r="236" spans="11:15" ht="12.75">
      <c r="K236" s="38"/>
      <c r="L236" s="38"/>
      <c r="M236" s="38"/>
      <c r="N236" s="38"/>
      <c r="O236" s="35"/>
    </row>
    <row r="237" spans="11:15" ht="12.75">
      <c r="K237" s="38"/>
      <c r="L237" s="38"/>
      <c r="M237" s="38"/>
      <c r="N237" s="38"/>
      <c r="O237" s="35"/>
    </row>
    <row r="238" spans="11:15" ht="12.75">
      <c r="K238" s="38"/>
      <c r="L238" s="38"/>
      <c r="M238" s="38"/>
      <c r="N238" s="38"/>
      <c r="O238" s="35"/>
    </row>
    <row r="239" spans="11:15" ht="12.75">
      <c r="K239" s="38"/>
      <c r="L239" s="38"/>
      <c r="M239" s="38"/>
      <c r="N239" s="38"/>
      <c r="O239" s="35"/>
    </row>
    <row r="240" spans="11:15" ht="12.75">
      <c r="K240" s="38"/>
      <c r="L240" s="38"/>
      <c r="M240" s="38"/>
      <c r="N240" s="38"/>
      <c r="O240" s="35"/>
    </row>
    <row r="241" spans="11:15" ht="12.75">
      <c r="K241" s="38"/>
      <c r="L241" s="38"/>
      <c r="M241" s="38"/>
      <c r="N241" s="38"/>
      <c r="O241" s="35"/>
    </row>
    <row r="242" spans="11:15" ht="12.75">
      <c r="K242" s="38"/>
      <c r="L242" s="38"/>
      <c r="M242" s="38"/>
      <c r="N242" s="38"/>
      <c r="O242" s="35"/>
    </row>
    <row r="243" spans="11:15" ht="12.75">
      <c r="K243" s="38"/>
      <c r="L243" s="38"/>
      <c r="M243" s="38"/>
      <c r="N243" s="38"/>
      <c r="O243" s="35"/>
    </row>
    <row r="244" spans="11:15" ht="12.75">
      <c r="K244" s="38"/>
      <c r="L244" s="38"/>
      <c r="M244" s="38"/>
      <c r="N244" s="38"/>
      <c r="O244" s="35"/>
    </row>
    <row r="245" spans="11:15" ht="12.75">
      <c r="K245" s="38"/>
      <c r="L245" s="38"/>
      <c r="M245" s="38"/>
      <c r="N245" s="38"/>
      <c r="O245" s="35"/>
    </row>
    <row r="246" spans="11:15" ht="12.75">
      <c r="K246" s="38"/>
      <c r="L246" s="38"/>
      <c r="M246" s="38"/>
      <c r="N246" s="38"/>
      <c r="O246" s="35"/>
    </row>
    <row r="247" spans="11:15" ht="12.75">
      <c r="K247" s="38"/>
      <c r="L247" s="38"/>
      <c r="M247" s="38"/>
      <c r="N247" s="38"/>
      <c r="O247" s="35"/>
    </row>
    <row r="248" spans="11:15" ht="12.75">
      <c r="K248" s="38"/>
      <c r="L248" s="38"/>
      <c r="M248" s="38"/>
      <c r="N248" s="38"/>
      <c r="O248" s="35"/>
    </row>
    <row r="249" spans="11:15" ht="12.75">
      <c r="K249" s="38"/>
      <c r="L249" s="38"/>
      <c r="M249" s="38"/>
      <c r="N249" s="38"/>
      <c r="O249" s="35"/>
    </row>
    <row r="250" spans="11:15" ht="12.75">
      <c r="K250" s="38"/>
      <c r="L250" s="38"/>
      <c r="M250" s="38"/>
      <c r="N250" s="38"/>
      <c r="O250" s="35"/>
    </row>
    <row r="251" spans="11:15" ht="12.75">
      <c r="K251" s="38"/>
      <c r="L251" s="38"/>
      <c r="M251" s="38"/>
      <c r="N251" s="38"/>
      <c r="O251" s="35"/>
    </row>
    <row r="252" spans="11:15" ht="12.75">
      <c r="K252" s="38"/>
      <c r="L252" s="38"/>
      <c r="M252" s="38"/>
      <c r="N252" s="38"/>
      <c r="O252" s="35"/>
    </row>
    <row r="253" spans="11:15" ht="12.75">
      <c r="K253" s="38"/>
      <c r="L253" s="38"/>
      <c r="M253" s="38"/>
      <c r="N253" s="38"/>
      <c r="O253" s="35"/>
    </row>
    <row r="254" spans="11:15" ht="12.75">
      <c r="K254" s="38"/>
      <c r="L254" s="38"/>
      <c r="M254" s="38"/>
      <c r="N254" s="38"/>
      <c r="O254" s="35"/>
    </row>
    <row r="255" spans="11:15" ht="12.75">
      <c r="K255" s="38"/>
      <c r="L255" s="38"/>
      <c r="M255" s="38"/>
      <c r="N255" s="38"/>
      <c r="O255" s="35"/>
    </row>
    <row r="256" spans="11:15" ht="12.75">
      <c r="K256" s="38"/>
      <c r="L256" s="38"/>
      <c r="M256" s="38"/>
      <c r="N256" s="38"/>
      <c r="O256" s="35"/>
    </row>
    <row r="257" spans="11:15" ht="12.75">
      <c r="K257" s="38"/>
      <c r="L257" s="38"/>
      <c r="M257" s="38"/>
      <c r="N257" s="38"/>
      <c r="O257" s="35"/>
    </row>
    <row r="258" spans="11:15" ht="12.75">
      <c r="K258" s="38"/>
      <c r="L258" s="38"/>
      <c r="M258" s="38"/>
      <c r="N258" s="38"/>
      <c r="O258" s="35"/>
    </row>
    <row r="259" spans="11:15" ht="12.75">
      <c r="K259" s="38"/>
      <c r="L259" s="38"/>
      <c r="M259" s="38"/>
      <c r="N259" s="38"/>
      <c r="O259" s="35"/>
    </row>
    <row r="260" spans="11:15" ht="12.75">
      <c r="K260" s="38"/>
      <c r="L260" s="38"/>
      <c r="M260" s="38"/>
      <c r="N260" s="38"/>
      <c r="O260" s="35"/>
    </row>
    <row r="261" spans="11:15" ht="12.75">
      <c r="K261" s="38"/>
      <c r="L261" s="38"/>
      <c r="M261" s="38"/>
      <c r="N261" s="38"/>
      <c r="O261" s="35"/>
    </row>
    <row r="262" spans="11:15" ht="12.75">
      <c r="K262" s="38"/>
      <c r="L262" s="38"/>
      <c r="M262" s="38"/>
      <c r="N262" s="38"/>
      <c r="O262" s="35"/>
    </row>
    <row r="263" spans="11:15" ht="12.75">
      <c r="K263" s="38"/>
      <c r="L263" s="38"/>
      <c r="M263" s="38"/>
      <c r="N263" s="38"/>
      <c r="O263" s="35"/>
    </row>
    <row r="264" spans="11:15" ht="12.75">
      <c r="K264" s="38"/>
      <c r="L264" s="38"/>
      <c r="M264" s="38"/>
      <c r="N264" s="38"/>
      <c r="O264" s="35"/>
    </row>
    <row r="265" spans="11:15" ht="12.75">
      <c r="K265" s="38"/>
      <c r="L265" s="38"/>
      <c r="M265" s="38"/>
      <c r="N265" s="38"/>
      <c r="O265" s="35"/>
    </row>
    <row r="266" spans="11:15" ht="12.75">
      <c r="K266" s="38"/>
      <c r="L266" s="38"/>
      <c r="M266" s="38"/>
      <c r="N266" s="38"/>
      <c r="O266" s="35"/>
    </row>
    <row r="267" spans="11:15" ht="12.75">
      <c r="K267" s="38"/>
      <c r="L267" s="38"/>
      <c r="M267" s="38"/>
      <c r="N267" s="38"/>
      <c r="O267" s="35"/>
    </row>
    <row r="268" spans="11:15" ht="12.75">
      <c r="K268" s="38"/>
      <c r="L268" s="38"/>
      <c r="M268" s="38"/>
      <c r="N268" s="38"/>
      <c r="O268" s="35"/>
    </row>
    <row r="269" spans="11:15" ht="12.75">
      <c r="K269" s="38"/>
      <c r="L269" s="38"/>
      <c r="M269" s="38"/>
      <c r="N269" s="38"/>
      <c r="O269" s="35"/>
    </row>
    <row r="270" spans="11:15" ht="12.75">
      <c r="K270" s="38"/>
      <c r="L270" s="38"/>
      <c r="M270" s="38"/>
      <c r="N270" s="38"/>
      <c r="O270" s="35"/>
    </row>
    <row r="271" spans="11:15" ht="12.75">
      <c r="K271" s="38"/>
      <c r="L271" s="38"/>
      <c r="M271" s="38"/>
      <c r="N271" s="38"/>
      <c r="O271" s="35"/>
    </row>
    <row r="272" spans="11:15" ht="12.75">
      <c r="K272" s="38"/>
      <c r="L272" s="38"/>
      <c r="M272" s="38"/>
      <c r="N272" s="38"/>
      <c r="O272" s="35"/>
    </row>
    <row r="273" spans="11:15" ht="12.75">
      <c r="K273" s="38"/>
      <c r="L273" s="38"/>
      <c r="M273" s="38"/>
      <c r="N273" s="38"/>
      <c r="O273" s="35"/>
    </row>
    <row r="274" spans="11:15" ht="12.75">
      <c r="K274" s="38"/>
      <c r="L274" s="38"/>
      <c r="M274" s="38"/>
      <c r="N274" s="38"/>
      <c r="O274" s="35"/>
    </row>
    <row r="275" spans="11:15" ht="12.75">
      <c r="K275" s="38"/>
      <c r="L275" s="38"/>
      <c r="M275" s="38"/>
      <c r="N275" s="38"/>
      <c r="O275" s="35"/>
    </row>
    <row r="276" spans="11:15" ht="12.75">
      <c r="K276" s="38"/>
      <c r="L276" s="38"/>
      <c r="M276" s="38"/>
      <c r="N276" s="38"/>
      <c r="O276" s="35"/>
    </row>
    <row r="277" spans="11:15" ht="12.75">
      <c r="K277" s="38"/>
      <c r="L277" s="38"/>
      <c r="M277" s="38"/>
      <c r="N277" s="38"/>
      <c r="O277" s="35"/>
    </row>
    <row r="278" spans="11:15" ht="12.75">
      <c r="K278" s="38"/>
      <c r="L278" s="38"/>
      <c r="M278" s="38"/>
      <c r="N278" s="38"/>
      <c r="O278" s="35"/>
    </row>
    <row r="279" spans="11:15" ht="12.75">
      <c r="K279" s="38"/>
      <c r="L279" s="38"/>
      <c r="M279" s="38"/>
      <c r="N279" s="38"/>
      <c r="O279" s="35"/>
    </row>
    <row r="280" spans="11:15" ht="12.75">
      <c r="K280" s="38"/>
      <c r="L280" s="38"/>
      <c r="M280" s="38"/>
      <c r="N280" s="38"/>
      <c r="O280" s="35"/>
    </row>
    <row r="281" spans="11:15" ht="12.75">
      <c r="K281" s="38"/>
      <c r="L281" s="38"/>
      <c r="M281" s="38"/>
      <c r="N281" s="38"/>
      <c r="O281" s="35"/>
    </row>
    <row r="282" spans="11:15" ht="12.75">
      <c r="K282" s="38"/>
      <c r="L282" s="38"/>
      <c r="M282" s="38"/>
      <c r="N282" s="38"/>
      <c r="O282" s="35"/>
    </row>
    <row r="283" spans="11:15" ht="12.75">
      <c r="K283" s="38"/>
      <c r="L283" s="38"/>
      <c r="M283" s="38"/>
      <c r="N283" s="38"/>
      <c r="O283" s="35"/>
    </row>
    <row r="284" spans="11:15" ht="12.75">
      <c r="K284" s="38"/>
      <c r="L284" s="38"/>
      <c r="M284" s="38"/>
      <c r="N284" s="38"/>
      <c r="O284" s="35"/>
    </row>
    <row r="285" spans="11:15" ht="12.75">
      <c r="K285" s="38"/>
      <c r="L285" s="38"/>
      <c r="M285" s="38"/>
      <c r="N285" s="38"/>
      <c r="O285" s="35"/>
    </row>
    <row r="286" spans="11:15" ht="12.75">
      <c r="K286" s="38"/>
      <c r="L286" s="38"/>
      <c r="M286" s="38"/>
      <c r="N286" s="38"/>
      <c r="O286" s="35"/>
    </row>
    <row r="287" spans="11:15" ht="12.75">
      <c r="K287" s="38"/>
      <c r="L287" s="38"/>
      <c r="M287" s="38"/>
      <c r="N287" s="38"/>
      <c r="O287" s="35"/>
    </row>
    <row r="288" spans="11:15" ht="12.75">
      <c r="K288" s="38"/>
      <c r="L288" s="38"/>
      <c r="M288" s="38"/>
      <c r="N288" s="38"/>
      <c r="O288" s="35"/>
    </row>
    <row r="289" spans="11:15" ht="12.75">
      <c r="K289" s="38"/>
      <c r="L289" s="38"/>
      <c r="M289" s="38"/>
      <c r="N289" s="38"/>
      <c r="O289" s="35"/>
    </row>
    <row r="290" spans="11:15" ht="12.75">
      <c r="K290" s="38"/>
      <c r="L290" s="38"/>
      <c r="M290" s="38"/>
      <c r="N290" s="38"/>
      <c r="O290" s="35"/>
    </row>
    <row r="291" spans="11:15" ht="12.75">
      <c r="K291" s="38"/>
      <c r="L291" s="38"/>
      <c r="M291" s="38"/>
      <c r="N291" s="38"/>
      <c r="O291" s="35"/>
    </row>
    <row r="292" spans="11:15" ht="12.75">
      <c r="K292" s="38"/>
      <c r="L292" s="38"/>
      <c r="M292" s="38"/>
      <c r="N292" s="38"/>
      <c r="O292" s="35"/>
    </row>
    <row r="293" spans="11:15" ht="12.75">
      <c r="K293" s="38"/>
      <c r="L293" s="38"/>
      <c r="M293" s="38"/>
      <c r="N293" s="38"/>
      <c r="O293" s="35"/>
    </row>
    <row r="294" spans="11:15" ht="12.75">
      <c r="K294" s="38"/>
      <c r="L294" s="38"/>
      <c r="M294" s="38"/>
      <c r="N294" s="38"/>
      <c r="O294" s="35"/>
    </row>
    <row r="295" spans="11:15" ht="12.75">
      <c r="K295" s="38"/>
      <c r="L295" s="38"/>
      <c r="M295" s="38"/>
      <c r="N295" s="38"/>
      <c r="O295" s="35"/>
    </row>
    <row r="296" spans="11:15" ht="12.75">
      <c r="K296" s="38"/>
      <c r="L296" s="38"/>
      <c r="M296" s="38"/>
      <c r="N296" s="38"/>
      <c r="O296" s="35"/>
    </row>
    <row r="297" spans="11:15" ht="12.75">
      <c r="K297" s="38"/>
      <c r="L297" s="38"/>
      <c r="M297" s="38"/>
      <c r="N297" s="38"/>
      <c r="O297" s="35"/>
    </row>
    <row r="298" spans="11:15" ht="12.75">
      <c r="K298" s="38"/>
      <c r="L298" s="38"/>
      <c r="M298" s="38"/>
      <c r="N298" s="38"/>
      <c r="O298" s="35"/>
    </row>
    <row r="299" spans="11:15" ht="12.75">
      <c r="K299" s="38"/>
      <c r="L299" s="38"/>
      <c r="M299" s="38"/>
      <c r="N299" s="38"/>
      <c r="O299" s="35"/>
    </row>
    <row r="300" spans="11:15" ht="12.75">
      <c r="K300" s="38"/>
      <c r="L300" s="38"/>
      <c r="M300" s="38"/>
      <c r="N300" s="38"/>
      <c r="O300" s="35"/>
    </row>
    <row r="301" spans="11:15" ht="12.75">
      <c r="K301" s="38"/>
      <c r="L301" s="38"/>
      <c r="M301" s="38"/>
      <c r="N301" s="38"/>
      <c r="O301" s="35"/>
    </row>
    <row r="302" spans="11:15" ht="12.75">
      <c r="K302" s="38"/>
      <c r="L302" s="38"/>
      <c r="M302" s="38"/>
      <c r="N302" s="38"/>
      <c r="O302" s="35"/>
    </row>
  </sheetData>
  <sheetProtection/>
  <mergeCells count="11">
    <mergeCell ref="D5:E5"/>
    <mergeCell ref="F5:G5"/>
    <mergeCell ref="H5:I5"/>
    <mergeCell ref="J5:K5"/>
    <mergeCell ref="A1:N1"/>
    <mergeCell ref="A3:N3"/>
    <mergeCell ref="D4:E4"/>
    <mergeCell ref="F4:G4"/>
    <mergeCell ref="H4:M4"/>
    <mergeCell ref="N2:O2"/>
    <mergeCell ref="B2:M2"/>
  </mergeCells>
  <printOptions/>
  <pageMargins left="0.2" right="0.19" top="0.17" bottom="0.17" header="0" footer="0"/>
  <pageSetup horizontalDpi="600" verticalDpi="600" orientation="landscape" paperSize="9" scale="94" r:id="rId3"/>
  <legacyDrawing r:id="rId2"/>
  <oleObjects>
    <oleObject progId="MSPhotoEd.3" shapeId="3117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</cp:lastModifiedBy>
  <dcterms:created xsi:type="dcterms:W3CDTF">2012-07-06T17:39:00Z</dcterms:created>
  <dcterms:modified xsi:type="dcterms:W3CDTF">2012-07-07T16:46:08Z</dcterms:modified>
  <cp:category/>
  <cp:version/>
  <cp:contentType/>
  <cp:contentStatus/>
</cp:coreProperties>
</file>